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المسح البيئي الصناعي\"/>
    </mc:Choice>
  </mc:AlternateContent>
  <bookViews>
    <workbookView xWindow="120" yWindow="105" windowWidth="14175" windowHeight="4815" activeTab="19"/>
  </bookViews>
  <sheets>
    <sheet name="13" sheetId="187" r:id="rId1"/>
    <sheet name="14" sheetId="325" r:id="rId2"/>
    <sheet name="15" sheetId="355" r:id="rId3"/>
    <sheet name="16" sheetId="188" r:id="rId4"/>
    <sheet name="17" sheetId="190" r:id="rId5"/>
    <sheet name="18" sheetId="326" r:id="rId6"/>
    <sheet name="19" sheetId="356" r:id="rId7"/>
    <sheet name="20" sheetId="191" r:id="rId8"/>
    <sheet name="21" sheetId="192" r:id="rId9"/>
    <sheet name="22" sheetId="300" r:id="rId10"/>
    <sheet name="23" sheetId="301" r:id="rId11"/>
    <sheet name="24" sheetId="302" r:id="rId12"/>
    <sheet name="25" sheetId="307" r:id="rId13"/>
    <sheet name="26" sheetId="308" r:id="rId14"/>
    <sheet name="27" sheetId="303" r:id="rId15"/>
    <sheet name="28" sheetId="304" r:id="rId16"/>
    <sheet name="29" sheetId="305" r:id="rId17"/>
    <sheet name="30" sheetId="306" r:id="rId18"/>
    <sheet name="31" sheetId="212" r:id="rId19"/>
    <sheet name="32" sheetId="252" r:id="rId20"/>
    <sheet name="33" sheetId="309" r:id="rId21"/>
    <sheet name="34" sheetId="310" r:id="rId22"/>
    <sheet name="35" sheetId="311" r:id="rId23"/>
    <sheet name="36" sheetId="312" r:id="rId24"/>
    <sheet name="37" sheetId="313" r:id="rId25"/>
    <sheet name="38" sheetId="314" r:id="rId26"/>
    <sheet name="39" sheetId="315" r:id="rId27"/>
    <sheet name="40" sheetId="316" r:id="rId28"/>
    <sheet name="41" sheetId="317" r:id="rId29"/>
    <sheet name="42" sheetId="318" r:id="rId30"/>
    <sheet name="43" sheetId="324" r:id="rId31"/>
    <sheet name="44" sheetId="320" r:id="rId32"/>
    <sheet name="45" sheetId="319" r:id="rId33"/>
    <sheet name="46" sheetId="323" r:id="rId34"/>
    <sheet name="47" sheetId="321" r:id="rId35"/>
    <sheet name="48" sheetId="322" r:id="rId36"/>
    <sheet name="49" sheetId="360" r:id="rId37"/>
    <sheet name="50" sheetId="361" r:id="rId38"/>
    <sheet name="51" sheetId="362" r:id="rId39"/>
    <sheet name="26 فارغ (3)" sheetId="298" state="hidden" r:id="rId40"/>
    <sheet name="52" sheetId="363" r:id="rId41"/>
    <sheet name="احتساب الطاقة" sheetId="294" state="hidden" r:id="rId42"/>
    <sheet name="74 و75 الجديد لللإحتساب الجديد" sheetId="265" state="hidden" r:id="rId43"/>
    <sheet name="Sheet1" sheetId="364" r:id="rId44"/>
  </sheets>
  <definedNames>
    <definedName name="_xlnm.Print_Area" localSheetId="0">'13'!$A$1:$N$24</definedName>
    <definedName name="_xlnm.Print_Area" localSheetId="1">'14'!$A$1:$J$24</definedName>
    <definedName name="_xlnm.Print_Area" localSheetId="2">'15'!$A$1:$J$24</definedName>
    <definedName name="_xlnm.Print_Area" localSheetId="3">'16'!$A$1:$K$24</definedName>
    <definedName name="_xlnm.Print_Area" localSheetId="4">'17'!$A$1:$H$23</definedName>
    <definedName name="_xlnm.Print_Area" localSheetId="5">'18'!$A$1:$H$26</definedName>
    <definedName name="_xlnm.Print_Area" localSheetId="6">'19'!$A$1:$H$23</definedName>
    <definedName name="_xlnm.Print_Area" localSheetId="7">'20'!$A$1:$I$23</definedName>
    <definedName name="_xlnm.Print_Area" localSheetId="8">'21'!$A$1:$E$23</definedName>
    <definedName name="_xlnm.Print_Area" localSheetId="9">'22'!$A$1:$M$24</definedName>
    <definedName name="_xlnm.Print_Area" localSheetId="10" xml:space="preserve">      '23'!$A$1:$I$24</definedName>
    <definedName name="_xlnm.Print_Area" localSheetId="11" xml:space="preserve">   '24'!$A$1:$K$25</definedName>
    <definedName name="_xlnm.Print_Area" localSheetId="12">'25'!$A$1:$T$25</definedName>
    <definedName name="_xlnm.Print_Area" localSheetId="13">'26'!$A$1:$T$23</definedName>
    <definedName name="_xlnm.Print_Area" localSheetId="39">'26 فارغ (3)'!$A$1:$D$25</definedName>
    <definedName name="_xlnm.Print_Area" localSheetId="14">'27'!$A$1:$I$24</definedName>
    <definedName name="_xlnm.Print_Area" localSheetId="15">'28'!$A$1:$I$25</definedName>
    <definedName name="_xlnm.Print_Area" localSheetId="16">'29'!$A$1:$T$26</definedName>
    <definedName name="_xlnm.Print_Area" localSheetId="17">'30'!$A$1:$T$24</definedName>
    <definedName name="_xlnm.Print_Area" localSheetId="18">'31'!$A$1:$J$24</definedName>
    <definedName name="_xlnm.Print_Area" localSheetId="19">'32'!$A$1:$DO$23</definedName>
    <definedName name="_xlnm.Print_Area" localSheetId="20">'33'!$A$1:$Y$25</definedName>
    <definedName name="_xlnm.Print_Area" localSheetId="21">'34'!$A$1:$V$23</definedName>
    <definedName name="_xlnm.Print_Area" localSheetId="22">'35'!$A$1:$K$24</definedName>
    <definedName name="_xlnm.Print_Area" localSheetId="23">'36'!$A$1:$J$23</definedName>
    <definedName name="_xlnm.Print_Area" localSheetId="24">'37'!$A$1:$W$23</definedName>
    <definedName name="_xlnm.Print_Area" localSheetId="25">'38'!$A$1:$U$23</definedName>
    <definedName name="_xlnm.Print_Area" localSheetId="26">'39'!$A$1:$K$23</definedName>
    <definedName name="_xlnm.Print_Area" localSheetId="27">'40'!$A$1:$J$23</definedName>
    <definedName name="_xlnm.Print_Area" localSheetId="28">'41'!$A$1:$N$24</definedName>
    <definedName name="_xlnm.Print_Area" localSheetId="29">'42'!$A$1:$M$23</definedName>
    <definedName name="_xlnm.Print_Area" localSheetId="30">'43'!$A$1:$J$24</definedName>
    <definedName name="_xlnm.Print_Area" localSheetId="31">'44'!$A$1:$W$23</definedName>
    <definedName name="_xlnm.Print_Area" localSheetId="32">'45'!$A$1:$G$25</definedName>
    <definedName name="_xlnm.Print_Area" localSheetId="33">'46'!$A$1:$L$23</definedName>
    <definedName name="_xlnm.Print_Area" localSheetId="34">'47'!$A$1:$L$25</definedName>
    <definedName name="_xlnm.Print_Area" localSheetId="35">'48'!$A$1:$L$23</definedName>
    <definedName name="_xlnm.Print_Area" localSheetId="36">'49'!$A$1:$H$23</definedName>
    <definedName name="_xlnm.Print_Area" localSheetId="37">'50'!$A$1:$H$25</definedName>
    <definedName name="_xlnm.Print_Area" localSheetId="38">'51'!$A$1:$H$23</definedName>
    <definedName name="_xlnm.Print_Area" localSheetId="40">'52'!$A$1:$AW$25</definedName>
    <definedName name="_xlnm.Print_Area" localSheetId="41">'احتساب الطاقة'!$A$1:$U$26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H5" i="362" l="1"/>
  <c r="H6" i="362"/>
  <c r="H7" i="362"/>
  <c r="H8" i="362"/>
  <c r="H9" i="362"/>
  <c r="H10" i="362"/>
  <c r="H11" i="362"/>
  <c r="H12" i="362"/>
  <c r="H13" i="362"/>
  <c r="H14" i="362"/>
  <c r="H15" i="362"/>
  <c r="H16" i="362"/>
  <c r="H17" i="362"/>
  <c r="H18" i="362"/>
  <c r="H19" i="362"/>
  <c r="H20" i="362"/>
  <c r="H5" i="361"/>
  <c r="H6" i="361"/>
  <c r="H7" i="361"/>
  <c r="H8" i="361"/>
  <c r="H9" i="361"/>
  <c r="H10" i="361"/>
  <c r="H11" i="361"/>
  <c r="H12" i="361"/>
  <c r="H13" i="361"/>
  <c r="H14" i="361"/>
  <c r="H15" i="361"/>
  <c r="H16" i="361"/>
  <c r="H17" i="361"/>
  <c r="H18" i="361"/>
  <c r="H19" i="361"/>
  <c r="H20" i="361"/>
  <c r="L5" i="321" l="1"/>
  <c r="L6" i="321"/>
  <c r="B28" i="321" s="1"/>
  <c r="L7" i="321"/>
  <c r="L8" i="321"/>
  <c r="E30" i="321" s="1"/>
  <c r="L9" i="321"/>
  <c r="L10" i="321"/>
  <c r="B32" i="321" s="1"/>
  <c r="L11" i="321"/>
  <c r="B33" i="321" s="1"/>
  <c r="L12" i="321"/>
  <c r="I34" i="321" s="1"/>
  <c r="L13" i="321"/>
  <c r="B35" i="321" s="1"/>
  <c r="L14" i="321"/>
  <c r="B36" i="321" s="1"/>
  <c r="L15" i="321"/>
  <c r="H37" i="321" s="1"/>
  <c r="L16" i="321"/>
  <c r="E38" i="321" s="1"/>
  <c r="L17" i="321"/>
  <c r="L18" i="321"/>
  <c r="L19" i="321"/>
  <c r="L41" i="321" s="1"/>
  <c r="B20" i="321"/>
  <c r="L20" i="321" s="1"/>
  <c r="C20" i="321"/>
  <c r="D20" i="321"/>
  <c r="E20" i="321"/>
  <c r="F20" i="321"/>
  <c r="G20" i="321"/>
  <c r="H20" i="321"/>
  <c r="I20" i="321"/>
  <c r="J20" i="321"/>
  <c r="K20" i="321"/>
  <c r="B29" i="321"/>
  <c r="D29" i="321"/>
  <c r="F29" i="321"/>
  <c r="H29" i="321"/>
  <c r="J29" i="321"/>
  <c r="L29" i="321"/>
  <c r="I30" i="321"/>
  <c r="B31" i="321"/>
  <c r="F31" i="321"/>
  <c r="J31" i="321"/>
  <c r="D37" i="321"/>
  <c r="F37" i="321"/>
  <c r="B41" i="321"/>
  <c r="C41" i="321"/>
  <c r="D41" i="321"/>
  <c r="F41" i="321"/>
  <c r="G41" i="321"/>
  <c r="H41" i="321"/>
  <c r="J41" i="321"/>
  <c r="K41" i="321"/>
  <c r="C27" i="321"/>
  <c r="E27" i="321"/>
  <c r="G27" i="321"/>
  <c r="I27" i="321"/>
  <c r="K27" i="321"/>
  <c r="B27" i="321"/>
  <c r="F27" i="321"/>
  <c r="C29" i="321"/>
  <c r="E31" i="321"/>
  <c r="C33" i="321"/>
  <c r="E35" i="321"/>
  <c r="E41" i="321"/>
  <c r="J35" i="321" l="1"/>
  <c r="F35" i="321"/>
  <c r="L33" i="321"/>
  <c r="B37" i="321"/>
  <c r="F33" i="321"/>
  <c r="L37" i="321"/>
  <c r="J37" i="321"/>
  <c r="J33" i="321"/>
  <c r="I38" i="321"/>
  <c r="H33" i="321"/>
  <c r="D33" i="321"/>
  <c r="C37" i="321"/>
  <c r="E34" i="321"/>
  <c r="D38" i="321"/>
  <c r="D34" i="321"/>
  <c r="D30" i="321"/>
  <c r="D42" i="321"/>
  <c r="I42" i="321"/>
  <c r="E42" i="321"/>
  <c r="K42" i="321"/>
  <c r="C38" i="321"/>
  <c r="E36" i="321"/>
  <c r="H35" i="321"/>
  <c r="K34" i="321"/>
  <c r="C34" i="321"/>
  <c r="E32" i="321"/>
  <c r="H31" i="321"/>
  <c r="K30" i="321"/>
  <c r="C30" i="321"/>
  <c r="I28" i="321"/>
  <c r="E28" i="321"/>
  <c r="K36" i="321"/>
  <c r="C36" i="321"/>
  <c r="K32" i="321"/>
  <c r="G42" i="321"/>
  <c r="C42" i="321"/>
  <c r="K38" i="321"/>
  <c r="G38" i="321"/>
  <c r="I36" i="321"/>
  <c r="L35" i="321"/>
  <c r="D35" i="321"/>
  <c r="G34" i="321"/>
  <c r="I32" i="321"/>
  <c r="L31" i="321"/>
  <c r="D31" i="321"/>
  <c r="G30" i="321"/>
  <c r="L27" i="321"/>
  <c r="H27" i="321"/>
  <c r="D27" i="321"/>
  <c r="J42" i="321"/>
  <c r="F42" i="321"/>
  <c r="B42" i="321"/>
  <c r="I41" i="321"/>
  <c r="J38" i="321"/>
  <c r="F38" i="321"/>
  <c r="B38" i="321"/>
  <c r="I37" i="321"/>
  <c r="E37" i="321"/>
  <c r="L36" i="321"/>
  <c r="H36" i="321"/>
  <c r="D36" i="321"/>
  <c r="K35" i="321"/>
  <c r="G35" i="321"/>
  <c r="C35" i="321"/>
  <c r="J34" i="321"/>
  <c r="F34" i="321"/>
  <c r="B34" i="321"/>
  <c r="I33" i="321"/>
  <c r="E33" i="321"/>
  <c r="L32" i="321"/>
  <c r="H32" i="321"/>
  <c r="D32" i="321"/>
  <c r="K31" i="321"/>
  <c r="G31" i="321"/>
  <c r="C31" i="321"/>
  <c r="J30" i="321"/>
  <c r="F30" i="321"/>
  <c r="B30" i="321"/>
  <c r="I29" i="321"/>
  <c r="E29" i="321"/>
  <c r="L28" i="321"/>
  <c r="H28" i="321"/>
  <c r="D28" i="321"/>
  <c r="G36" i="321"/>
  <c r="G32" i="321"/>
  <c r="C32" i="321"/>
  <c r="K28" i="321"/>
  <c r="G28" i="321"/>
  <c r="C28" i="321"/>
  <c r="J27" i="321"/>
  <c r="L42" i="321"/>
  <c r="H42" i="321"/>
  <c r="L38" i="321"/>
  <c r="H38" i="321"/>
  <c r="K37" i="321"/>
  <c r="G37" i="321"/>
  <c r="J36" i="321"/>
  <c r="F36" i="321"/>
  <c r="I35" i="321"/>
  <c r="L34" i="321"/>
  <c r="H34" i="321"/>
  <c r="K33" i="321"/>
  <c r="G33" i="321"/>
  <c r="J32" i="321"/>
  <c r="F32" i="321"/>
  <c r="I31" i="321"/>
  <c r="L30" i="321"/>
  <c r="H30" i="321"/>
  <c r="K29" i="321"/>
  <c r="G29" i="321"/>
  <c r="J28" i="321"/>
  <c r="F28" i="321"/>
  <c r="I27" i="356"/>
  <c r="C28" i="356"/>
  <c r="C30" i="356"/>
  <c r="D30" i="356"/>
  <c r="E30" i="356"/>
  <c r="F30" i="356"/>
  <c r="G30" i="356"/>
  <c r="H30" i="356"/>
  <c r="I30" i="356"/>
  <c r="C31" i="356"/>
  <c r="D31" i="356"/>
  <c r="E31" i="356"/>
  <c r="F31" i="356"/>
  <c r="I31" i="356"/>
  <c r="C32" i="356"/>
  <c r="D32" i="356"/>
  <c r="E32" i="356"/>
  <c r="F32" i="356"/>
  <c r="G32" i="356"/>
  <c r="H32" i="356"/>
  <c r="I32" i="356"/>
  <c r="C33" i="356"/>
  <c r="D33" i="356"/>
  <c r="I33" i="356"/>
  <c r="C34" i="356"/>
  <c r="D34" i="356"/>
  <c r="E34" i="356"/>
  <c r="F34" i="356"/>
  <c r="G34" i="356"/>
  <c r="H34" i="356"/>
  <c r="I34" i="356"/>
  <c r="C36" i="356"/>
  <c r="D36" i="356"/>
  <c r="E36" i="356"/>
  <c r="F36" i="356"/>
  <c r="G36" i="356"/>
  <c r="D38" i="356"/>
  <c r="E38" i="356"/>
  <c r="I39" i="356"/>
  <c r="C40" i="356"/>
  <c r="I5" i="356"/>
  <c r="D26" i="356" s="1"/>
  <c r="I6" i="356"/>
  <c r="C27" i="356" s="1"/>
  <c r="I7" i="356"/>
  <c r="D28" i="356" s="1"/>
  <c r="I8" i="356"/>
  <c r="I29" i="356" s="1"/>
  <c r="I9" i="356"/>
  <c r="I10" i="356"/>
  <c r="G31" i="356" s="1"/>
  <c r="I11" i="356"/>
  <c r="I12" i="356"/>
  <c r="E33" i="356" s="1"/>
  <c r="I13" i="356"/>
  <c r="I14" i="356"/>
  <c r="C35" i="356" s="1"/>
  <c r="I15" i="356"/>
  <c r="H36" i="356" s="1"/>
  <c r="I16" i="356"/>
  <c r="C37" i="356" s="1"/>
  <c r="I17" i="356"/>
  <c r="F38" i="356" s="1"/>
  <c r="I18" i="356"/>
  <c r="C39" i="356" s="1"/>
  <c r="I19" i="356"/>
  <c r="D40" i="356" s="1"/>
  <c r="J29" i="355"/>
  <c r="I33" i="355"/>
  <c r="E37" i="355"/>
  <c r="F37" i="355"/>
  <c r="G37" i="355"/>
  <c r="I37" i="355"/>
  <c r="J37" i="355"/>
  <c r="K37" i="355"/>
  <c r="C41" i="355"/>
  <c r="E41" i="355"/>
  <c r="F41" i="355"/>
  <c r="K5" i="355"/>
  <c r="D27" i="355" s="1"/>
  <c r="K6" i="355"/>
  <c r="C28" i="355" s="1"/>
  <c r="K7" i="355"/>
  <c r="D29" i="355" s="1"/>
  <c r="K8" i="355"/>
  <c r="E30" i="355" s="1"/>
  <c r="K9" i="355"/>
  <c r="D31" i="355" s="1"/>
  <c r="K10" i="355"/>
  <c r="C32" i="355" s="1"/>
  <c r="K11" i="355"/>
  <c r="D33" i="355" s="1"/>
  <c r="K12" i="355"/>
  <c r="E34" i="355" s="1"/>
  <c r="K13" i="355"/>
  <c r="D35" i="355" s="1"/>
  <c r="K14" i="355"/>
  <c r="C36" i="355" s="1"/>
  <c r="K15" i="355"/>
  <c r="D37" i="355" s="1"/>
  <c r="K16" i="355"/>
  <c r="E38" i="355" s="1"/>
  <c r="K17" i="355"/>
  <c r="D39" i="355" s="1"/>
  <c r="K18" i="355"/>
  <c r="C40" i="355" s="1"/>
  <c r="K19" i="355"/>
  <c r="D41" i="355" s="1"/>
  <c r="D27" i="313"/>
  <c r="E27" i="313"/>
  <c r="F27" i="313"/>
  <c r="G27" i="313"/>
  <c r="H27" i="313"/>
  <c r="I27" i="313"/>
  <c r="J27" i="313"/>
  <c r="K27" i="313"/>
  <c r="L27" i="313"/>
  <c r="P27" i="313"/>
  <c r="Q27" i="313"/>
  <c r="R27" i="313"/>
  <c r="S27" i="313"/>
  <c r="T27" i="313"/>
  <c r="U27" i="313"/>
  <c r="V27" i="313"/>
  <c r="W27" i="313"/>
  <c r="D28" i="313"/>
  <c r="E28" i="313"/>
  <c r="F28" i="313"/>
  <c r="G28" i="313"/>
  <c r="H28" i="313"/>
  <c r="I28" i="313"/>
  <c r="J28" i="313"/>
  <c r="K28" i="313"/>
  <c r="L28" i="313"/>
  <c r="P28" i="313"/>
  <c r="Q28" i="313"/>
  <c r="R28" i="313"/>
  <c r="S28" i="313"/>
  <c r="T28" i="313"/>
  <c r="U28" i="313"/>
  <c r="V28" i="313"/>
  <c r="W28" i="313"/>
  <c r="D29" i="313"/>
  <c r="E29" i="313"/>
  <c r="F29" i="313"/>
  <c r="G29" i="313"/>
  <c r="H29" i="313"/>
  <c r="I29" i="313"/>
  <c r="J29" i="313"/>
  <c r="K29" i="313"/>
  <c r="L29" i="313"/>
  <c r="P29" i="313"/>
  <c r="Q29" i="313"/>
  <c r="R29" i="313"/>
  <c r="S29" i="313"/>
  <c r="T29" i="313"/>
  <c r="U29" i="313"/>
  <c r="V29" i="313"/>
  <c r="W29" i="313"/>
  <c r="D30" i="313"/>
  <c r="E30" i="313"/>
  <c r="F30" i="313"/>
  <c r="G30" i="313"/>
  <c r="H30" i="313"/>
  <c r="I30" i="313"/>
  <c r="J30" i="313"/>
  <c r="K30" i="313"/>
  <c r="L30" i="313"/>
  <c r="P30" i="313"/>
  <c r="Q30" i="313"/>
  <c r="R30" i="313"/>
  <c r="S30" i="313"/>
  <c r="T30" i="313"/>
  <c r="U30" i="313"/>
  <c r="V30" i="313"/>
  <c r="W30" i="313"/>
  <c r="D31" i="313"/>
  <c r="E31" i="313"/>
  <c r="F31" i="313"/>
  <c r="G31" i="313"/>
  <c r="H31" i="313"/>
  <c r="I31" i="313"/>
  <c r="J31" i="313"/>
  <c r="K31" i="313"/>
  <c r="L31" i="313"/>
  <c r="P31" i="313"/>
  <c r="Q31" i="313"/>
  <c r="R31" i="313"/>
  <c r="S31" i="313"/>
  <c r="T31" i="313"/>
  <c r="U31" i="313"/>
  <c r="V31" i="313"/>
  <c r="W31" i="313"/>
  <c r="D32" i="313"/>
  <c r="E32" i="313"/>
  <c r="F32" i="313"/>
  <c r="G32" i="313"/>
  <c r="H32" i="313"/>
  <c r="I32" i="313"/>
  <c r="J32" i="313"/>
  <c r="K32" i="313"/>
  <c r="L32" i="313"/>
  <c r="P32" i="313"/>
  <c r="Q32" i="313"/>
  <c r="R32" i="313"/>
  <c r="S32" i="313"/>
  <c r="T32" i="313"/>
  <c r="U32" i="313"/>
  <c r="V32" i="313"/>
  <c r="W32" i="313"/>
  <c r="D33" i="313"/>
  <c r="E33" i="313"/>
  <c r="F33" i="313"/>
  <c r="G33" i="313"/>
  <c r="H33" i="313"/>
  <c r="I33" i="313"/>
  <c r="J33" i="313"/>
  <c r="K33" i="313"/>
  <c r="L33" i="313"/>
  <c r="P33" i="313"/>
  <c r="Q33" i="313"/>
  <c r="R33" i="313"/>
  <c r="S33" i="313"/>
  <c r="T33" i="313"/>
  <c r="U33" i="313"/>
  <c r="V33" i="313"/>
  <c r="W33" i="313"/>
  <c r="D34" i="313"/>
  <c r="E34" i="313"/>
  <c r="F34" i="313"/>
  <c r="G34" i="313"/>
  <c r="H34" i="313"/>
  <c r="I34" i="313"/>
  <c r="J34" i="313"/>
  <c r="K34" i="313"/>
  <c r="L34" i="313"/>
  <c r="P34" i="313"/>
  <c r="Q34" i="313"/>
  <c r="R34" i="313"/>
  <c r="S34" i="313"/>
  <c r="T34" i="313"/>
  <c r="U34" i="313"/>
  <c r="V34" i="313"/>
  <c r="W34" i="313"/>
  <c r="D35" i="313"/>
  <c r="E35" i="313"/>
  <c r="F35" i="313"/>
  <c r="G35" i="313"/>
  <c r="H35" i="313"/>
  <c r="I35" i="313"/>
  <c r="J35" i="313"/>
  <c r="K35" i="313"/>
  <c r="L35" i="313"/>
  <c r="P35" i="313"/>
  <c r="Q35" i="313"/>
  <c r="R35" i="313"/>
  <c r="S35" i="313"/>
  <c r="T35" i="313"/>
  <c r="U35" i="313"/>
  <c r="V35" i="313"/>
  <c r="W35" i="313"/>
  <c r="D36" i="313"/>
  <c r="E36" i="313"/>
  <c r="F36" i="313"/>
  <c r="G36" i="313"/>
  <c r="H36" i="313"/>
  <c r="I36" i="313"/>
  <c r="J36" i="313"/>
  <c r="K36" i="313"/>
  <c r="L36" i="313"/>
  <c r="P36" i="313"/>
  <c r="Q36" i="313"/>
  <c r="R36" i="313"/>
  <c r="S36" i="313"/>
  <c r="T36" i="313"/>
  <c r="U36" i="313"/>
  <c r="V36" i="313"/>
  <c r="W36" i="313"/>
  <c r="D37" i="313"/>
  <c r="E37" i="313"/>
  <c r="F37" i="313"/>
  <c r="G37" i="313"/>
  <c r="H37" i="313"/>
  <c r="I37" i="313"/>
  <c r="J37" i="313"/>
  <c r="K37" i="313"/>
  <c r="L37" i="313"/>
  <c r="P37" i="313"/>
  <c r="Q37" i="313"/>
  <c r="R37" i="313"/>
  <c r="S37" i="313"/>
  <c r="T37" i="313"/>
  <c r="U37" i="313"/>
  <c r="V37" i="313"/>
  <c r="W37" i="313"/>
  <c r="D38" i="313"/>
  <c r="E38" i="313"/>
  <c r="F38" i="313"/>
  <c r="G38" i="313"/>
  <c r="H38" i="313"/>
  <c r="I38" i="313"/>
  <c r="J38" i="313"/>
  <c r="K38" i="313"/>
  <c r="L38" i="313"/>
  <c r="P38" i="313"/>
  <c r="Q38" i="313"/>
  <c r="R38" i="313"/>
  <c r="S38" i="313"/>
  <c r="T38" i="313"/>
  <c r="U38" i="313"/>
  <c r="V38" i="313"/>
  <c r="W38" i="313"/>
  <c r="D39" i="313"/>
  <c r="E39" i="313"/>
  <c r="F39" i="313"/>
  <c r="G39" i="313"/>
  <c r="H39" i="313"/>
  <c r="I39" i="313"/>
  <c r="J39" i="313"/>
  <c r="K39" i="313"/>
  <c r="L39" i="313"/>
  <c r="P39" i="313"/>
  <c r="Q39" i="313"/>
  <c r="R39" i="313"/>
  <c r="S39" i="313"/>
  <c r="T39" i="313"/>
  <c r="U39" i="313"/>
  <c r="V39" i="313"/>
  <c r="W39" i="313"/>
  <c r="D40" i="313"/>
  <c r="E40" i="313"/>
  <c r="F40" i="313"/>
  <c r="G40" i="313"/>
  <c r="H40" i="313"/>
  <c r="I40" i="313"/>
  <c r="J40" i="313"/>
  <c r="K40" i="313"/>
  <c r="L40" i="313"/>
  <c r="P40" i="313"/>
  <c r="Q40" i="313"/>
  <c r="R40" i="313"/>
  <c r="S40" i="313"/>
  <c r="T40" i="313"/>
  <c r="U40" i="313"/>
  <c r="V40" i="313"/>
  <c r="W40" i="313"/>
  <c r="D41" i="313"/>
  <c r="E41" i="313"/>
  <c r="F41" i="313"/>
  <c r="G41" i="313"/>
  <c r="H41" i="313"/>
  <c r="I41" i="313"/>
  <c r="J41" i="313"/>
  <c r="K41" i="313"/>
  <c r="L41" i="313"/>
  <c r="P41" i="313"/>
  <c r="Q41" i="313"/>
  <c r="R41" i="313"/>
  <c r="S41" i="313"/>
  <c r="T41" i="313"/>
  <c r="U41" i="313"/>
  <c r="V41" i="313"/>
  <c r="W41" i="313"/>
  <c r="E26" i="313"/>
  <c r="F26" i="313"/>
  <c r="G26" i="313"/>
  <c r="H26" i="313"/>
  <c r="I26" i="313"/>
  <c r="J26" i="313"/>
  <c r="K26" i="313"/>
  <c r="L26" i="313"/>
  <c r="P26" i="313"/>
  <c r="Q26" i="313"/>
  <c r="R26" i="313"/>
  <c r="S26" i="313"/>
  <c r="T26" i="313"/>
  <c r="U26" i="313"/>
  <c r="V26" i="313"/>
  <c r="W26" i="313"/>
  <c r="D26" i="313"/>
  <c r="G29" i="356" l="1"/>
  <c r="F33" i="355"/>
  <c r="H39" i="356"/>
  <c r="C38" i="356"/>
  <c r="F29" i="356"/>
  <c r="H27" i="356"/>
  <c r="E33" i="355"/>
  <c r="G39" i="356"/>
  <c r="I37" i="356"/>
  <c r="E29" i="356"/>
  <c r="G27" i="356"/>
  <c r="H29" i="356"/>
  <c r="C33" i="355"/>
  <c r="C26" i="356"/>
  <c r="F39" i="356"/>
  <c r="H37" i="356"/>
  <c r="D29" i="356"/>
  <c r="F27" i="356"/>
  <c r="K29" i="355"/>
  <c r="I26" i="356"/>
  <c r="E39" i="356"/>
  <c r="G37" i="356"/>
  <c r="I35" i="356"/>
  <c r="C29" i="356"/>
  <c r="E27" i="356"/>
  <c r="H26" i="356"/>
  <c r="I40" i="356"/>
  <c r="D39" i="356"/>
  <c r="F37" i="356"/>
  <c r="H35" i="356"/>
  <c r="I28" i="356"/>
  <c r="D27" i="356"/>
  <c r="I29" i="355"/>
  <c r="G26" i="356"/>
  <c r="H40" i="356"/>
  <c r="E37" i="356"/>
  <c r="G35" i="356"/>
  <c r="H28" i="356"/>
  <c r="K41" i="355"/>
  <c r="G29" i="355"/>
  <c r="F26" i="356"/>
  <c r="G40" i="356"/>
  <c r="I38" i="356"/>
  <c r="D37" i="356"/>
  <c r="F35" i="356"/>
  <c r="H33" i="356"/>
  <c r="G28" i="356"/>
  <c r="J41" i="355"/>
  <c r="C37" i="355"/>
  <c r="F29" i="355"/>
  <c r="E26" i="356"/>
  <c r="F40" i="356"/>
  <c r="H38" i="356"/>
  <c r="E35" i="356"/>
  <c r="G33" i="356"/>
  <c r="F28" i="356"/>
  <c r="I41" i="355"/>
  <c r="K33" i="355"/>
  <c r="E29" i="355"/>
  <c r="E40" i="356"/>
  <c r="G38" i="356"/>
  <c r="I36" i="356"/>
  <c r="D35" i="356"/>
  <c r="F33" i="356"/>
  <c r="H31" i="356"/>
  <c r="E28" i="356"/>
  <c r="G33" i="355"/>
  <c r="G41" i="355"/>
  <c r="J33" i="355"/>
  <c r="C29" i="355"/>
  <c r="C27" i="355"/>
  <c r="G27" i="355"/>
  <c r="K27" i="355"/>
  <c r="J40" i="355"/>
  <c r="F40" i="355"/>
  <c r="K39" i="355"/>
  <c r="G39" i="355"/>
  <c r="C39" i="355"/>
  <c r="H38" i="355"/>
  <c r="D38" i="355"/>
  <c r="J36" i="355"/>
  <c r="F36" i="355"/>
  <c r="K35" i="355"/>
  <c r="G35" i="355"/>
  <c r="C35" i="355"/>
  <c r="H34" i="355"/>
  <c r="D34" i="355"/>
  <c r="J32" i="355"/>
  <c r="F32" i="355"/>
  <c r="K31" i="355"/>
  <c r="G31" i="355"/>
  <c r="C31" i="355"/>
  <c r="H30" i="355"/>
  <c r="D30" i="355"/>
  <c r="J28" i="355"/>
  <c r="F28" i="355"/>
  <c r="J27" i="355"/>
  <c r="F27" i="355"/>
  <c r="H41" i="355"/>
  <c r="I40" i="355"/>
  <c r="E40" i="355"/>
  <c r="J39" i="355"/>
  <c r="F39" i="355"/>
  <c r="K38" i="355"/>
  <c r="G38" i="355"/>
  <c r="C38" i="355"/>
  <c r="H37" i="355"/>
  <c r="I36" i="355"/>
  <c r="E36" i="355"/>
  <c r="J35" i="355"/>
  <c r="F35" i="355"/>
  <c r="K34" i="355"/>
  <c r="G34" i="355"/>
  <c r="C34" i="355"/>
  <c r="H33" i="355"/>
  <c r="I32" i="355"/>
  <c r="E32" i="355"/>
  <c r="J31" i="355"/>
  <c r="F31" i="355"/>
  <c r="K30" i="355"/>
  <c r="G30" i="355"/>
  <c r="C30" i="355"/>
  <c r="H29" i="355"/>
  <c r="I28" i="355"/>
  <c r="E28" i="355"/>
  <c r="I27" i="355"/>
  <c r="E27" i="355"/>
  <c r="H40" i="355"/>
  <c r="D40" i="355"/>
  <c r="I39" i="355"/>
  <c r="E39" i="355"/>
  <c r="J38" i="355"/>
  <c r="F38" i="355"/>
  <c r="H36" i="355"/>
  <c r="D36" i="355"/>
  <c r="I35" i="355"/>
  <c r="E35" i="355"/>
  <c r="J34" i="355"/>
  <c r="F34" i="355"/>
  <c r="H32" i="355"/>
  <c r="D32" i="355"/>
  <c r="I31" i="355"/>
  <c r="E31" i="355"/>
  <c r="J30" i="355"/>
  <c r="F30" i="355"/>
  <c r="H28" i="355"/>
  <c r="D28" i="355"/>
  <c r="H27" i="355"/>
  <c r="K40" i="355"/>
  <c r="G40" i="355"/>
  <c r="H39" i="355"/>
  <c r="I38" i="355"/>
  <c r="K36" i="355"/>
  <c r="G36" i="355"/>
  <c r="H35" i="355"/>
  <c r="I34" i="355"/>
  <c r="K32" i="355"/>
  <c r="G32" i="355"/>
  <c r="H31" i="355"/>
  <c r="I30" i="355"/>
  <c r="K28" i="355"/>
  <c r="G28" i="355"/>
  <c r="N6" i="314" l="1"/>
  <c r="O6" i="314"/>
  <c r="P6" i="314"/>
  <c r="Q6" i="314"/>
  <c r="R6" i="314"/>
  <c r="S6" i="314"/>
  <c r="T6" i="314"/>
  <c r="N7" i="314"/>
  <c r="O7" i="314"/>
  <c r="P7" i="314"/>
  <c r="Q7" i="314"/>
  <c r="R7" i="314"/>
  <c r="S7" i="314"/>
  <c r="T7" i="314"/>
  <c r="N8" i="314"/>
  <c r="O8" i="314"/>
  <c r="P8" i="314"/>
  <c r="Q8" i="314"/>
  <c r="R8" i="314"/>
  <c r="S8" i="314"/>
  <c r="T8" i="314"/>
  <c r="N9" i="314"/>
  <c r="O9" i="314"/>
  <c r="P9" i="314"/>
  <c r="Q9" i="314"/>
  <c r="R9" i="314"/>
  <c r="S9" i="314"/>
  <c r="T9" i="314"/>
  <c r="N10" i="314"/>
  <c r="O10" i="314"/>
  <c r="P10" i="314"/>
  <c r="Q10" i="314"/>
  <c r="R10" i="314"/>
  <c r="S10" i="314"/>
  <c r="T10" i="314"/>
  <c r="N11" i="314"/>
  <c r="O11" i="314"/>
  <c r="P11" i="314"/>
  <c r="Q11" i="314"/>
  <c r="R11" i="314"/>
  <c r="S11" i="314"/>
  <c r="T11" i="314"/>
  <c r="N12" i="314"/>
  <c r="O12" i="314"/>
  <c r="P12" i="314"/>
  <c r="Q12" i="314"/>
  <c r="R12" i="314"/>
  <c r="S12" i="314"/>
  <c r="T12" i="314"/>
  <c r="N13" i="314"/>
  <c r="O13" i="314"/>
  <c r="P13" i="314"/>
  <c r="Q13" i="314"/>
  <c r="R13" i="314"/>
  <c r="S13" i="314"/>
  <c r="T13" i="314"/>
  <c r="N14" i="314"/>
  <c r="O14" i="314"/>
  <c r="P14" i="314"/>
  <c r="Q14" i="314"/>
  <c r="R14" i="314"/>
  <c r="S14" i="314"/>
  <c r="T14" i="314"/>
  <c r="N15" i="314"/>
  <c r="O15" i="314"/>
  <c r="P15" i="314"/>
  <c r="Q15" i="314"/>
  <c r="R15" i="314"/>
  <c r="S15" i="314"/>
  <c r="T15" i="314"/>
  <c r="N16" i="314"/>
  <c r="O16" i="314"/>
  <c r="P16" i="314"/>
  <c r="Q16" i="314"/>
  <c r="R16" i="314"/>
  <c r="S16" i="314"/>
  <c r="T16" i="314"/>
  <c r="N17" i="314"/>
  <c r="O17" i="314"/>
  <c r="P17" i="314"/>
  <c r="Q17" i="314"/>
  <c r="R17" i="314"/>
  <c r="S17" i="314"/>
  <c r="T17" i="314"/>
  <c r="N18" i="314"/>
  <c r="O18" i="314"/>
  <c r="P18" i="314"/>
  <c r="Q18" i="314"/>
  <c r="R18" i="314"/>
  <c r="S18" i="314"/>
  <c r="T18" i="314"/>
  <c r="N19" i="314"/>
  <c r="O19" i="314"/>
  <c r="P19" i="314"/>
  <c r="Q19" i="314"/>
  <c r="R19" i="314"/>
  <c r="S19" i="314"/>
  <c r="T19" i="314"/>
  <c r="N20" i="314"/>
  <c r="O20" i="314"/>
  <c r="P20" i="314"/>
  <c r="Q20" i="314"/>
  <c r="R20" i="314"/>
  <c r="S20" i="314"/>
  <c r="T20" i="314"/>
  <c r="O5" i="314"/>
  <c r="P5" i="314"/>
  <c r="Q5" i="314"/>
  <c r="R5" i="314"/>
  <c r="S5" i="314"/>
  <c r="T5" i="314"/>
  <c r="N5" i="314"/>
  <c r="C6" i="314"/>
  <c r="U6" i="314" s="1"/>
  <c r="D6" i="314"/>
  <c r="E6" i="314"/>
  <c r="F6" i="314"/>
  <c r="G6" i="314"/>
  <c r="H6" i="314"/>
  <c r="I6" i="314"/>
  <c r="J6" i="314"/>
  <c r="K6" i="314"/>
  <c r="C7" i="314"/>
  <c r="U7" i="314" s="1"/>
  <c r="D7" i="314"/>
  <c r="E7" i="314"/>
  <c r="F7" i="314"/>
  <c r="G7" i="314"/>
  <c r="H7" i="314"/>
  <c r="I7" i="314"/>
  <c r="J7" i="314"/>
  <c r="K7" i="314"/>
  <c r="C8" i="314"/>
  <c r="U8" i="314" s="1"/>
  <c r="D8" i="314"/>
  <c r="E8" i="314"/>
  <c r="F8" i="314"/>
  <c r="G8" i="314"/>
  <c r="H8" i="314"/>
  <c r="I8" i="314"/>
  <c r="J8" i="314"/>
  <c r="K8" i="314"/>
  <c r="C9" i="314"/>
  <c r="U9" i="314" s="1"/>
  <c r="D9" i="314"/>
  <c r="E9" i="314"/>
  <c r="F9" i="314"/>
  <c r="G9" i="314"/>
  <c r="H9" i="314"/>
  <c r="I9" i="314"/>
  <c r="J9" i="314"/>
  <c r="K9" i="314"/>
  <c r="C10" i="314"/>
  <c r="U10" i="314" s="1"/>
  <c r="D10" i="314"/>
  <c r="E10" i="314"/>
  <c r="F10" i="314"/>
  <c r="G10" i="314"/>
  <c r="H10" i="314"/>
  <c r="I10" i="314"/>
  <c r="J10" i="314"/>
  <c r="K10" i="314"/>
  <c r="C11" i="314"/>
  <c r="U11" i="314" s="1"/>
  <c r="D11" i="314"/>
  <c r="E11" i="314"/>
  <c r="F11" i="314"/>
  <c r="G11" i="314"/>
  <c r="H11" i="314"/>
  <c r="I11" i="314"/>
  <c r="J11" i="314"/>
  <c r="K11" i="314"/>
  <c r="C12" i="314"/>
  <c r="D12" i="314"/>
  <c r="U12" i="314" s="1"/>
  <c r="E12" i="314"/>
  <c r="F12" i="314"/>
  <c r="G12" i="314"/>
  <c r="H12" i="314"/>
  <c r="I12" i="314"/>
  <c r="J12" i="314"/>
  <c r="K12" i="314"/>
  <c r="C13" i="314"/>
  <c r="U13" i="314" s="1"/>
  <c r="D13" i="314"/>
  <c r="E13" i="314"/>
  <c r="F13" i="314"/>
  <c r="G13" i="314"/>
  <c r="H13" i="314"/>
  <c r="I13" i="314"/>
  <c r="J13" i="314"/>
  <c r="K13" i="314"/>
  <c r="C14" i="314"/>
  <c r="U14" i="314" s="1"/>
  <c r="D14" i="314"/>
  <c r="E14" i="314"/>
  <c r="F14" i="314"/>
  <c r="G14" i="314"/>
  <c r="H14" i="314"/>
  <c r="I14" i="314"/>
  <c r="J14" i="314"/>
  <c r="K14" i="314"/>
  <c r="C15" i="314"/>
  <c r="U15" i="314" s="1"/>
  <c r="D15" i="314"/>
  <c r="E15" i="314"/>
  <c r="F15" i="314"/>
  <c r="G15" i="314"/>
  <c r="H15" i="314"/>
  <c r="I15" i="314"/>
  <c r="J15" i="314"/>
  <c r="K15" i="314"/>
  <c r="C16" i="314"/>
  <c r="D16" i="314"/>
  <c r="E16" i="314"/>
  <c r="F16" i="314"/>
  <c r="G16" i="314"/>
  <c r="H16" i="314"/>
  <c r="I16" i="314"/>
  <c r="J16" i="314"/>
  <c r="K16" i="314"/>
  <c r="U16" i="314" s="1"/>
  <c r="C17" i="314"/>
  <c r="U17" i="314" s="1"/>
  <c r="D17" i="314"/>
  <c r="E17" i="314"/>
  <c r="F17" i="314"/>
  <c r="G17" i="314"/>
  <c r="H17" i="314"/>
  <c r="I17" i="314"/>
  <c r="J17" i="314"/>
  <c r="K17" i="314"/>
  <c r="C18" i="314"/>
  <c r="U18" i="314" s="1"/>
  <c r="D18" i="314"/>
  <c r="E18" i="314"/>
  <c r="F18" i="314"/>
  <c r="G18" i="314"/>
  <c r="H18" i="314"/>
  <c r="I18" i="314"/>
  <c r="J18" i="314"/>
  <c r="K18" i="314"/>
  <c r="C19" i="314"/>
  <c r="U19" i="314" s="1"/>
  <c r="D19" i="314"/>
  <c r="E19" i="314"/>
  <c r="F19" i="314"/>
  <c r="G19" i="314"/>
  <c r="H19" i="314"/>
  <c r="I19" i="314"/>
  <c r="J19" i="314"/>
  <c r="K19" i="314"/>
  <c r="C20" i="314"/>
  <c r="U20" i="314" s="1"/>
  <c r="D20" i="314"/>
  <c r="E20" i="314"/>
  <c r="F20" i="314"/>
  <c r="G20" i="314"/>
  <c r="H20" i="314"/>
  <c r="I20" i="314"/>
  <c r="J20" i="314"/>
  <c r="K20" i="314"/>
  <c r="D5" i="314"/>
  <c r="E5" i="314"/>
  <c r="F5" i="314"/>
  <c r="G5" i="314"/>
  <c r="H5" i="314"/>
  <c r="I5" i="314"/>
  <c r="J5" i="314"/>
  <c r="K5" i="314"/>
  <c r="C5" i="314"/>
  <c r="U5" i="314" s="1"/>
  <c r="V6" i="310"/>
  <c r="V7" i="310"/>
  <c r="V8" i="310"/>
  <c r="V9" i="310"/>
  <c r="V10" i="310"/>
  <c r="V11" i="310"/>
  <c r="V12" i="310"/>
  <c r="V13" i="310"/>
  <c r="V14" i="310"/>
  <c r="V15" i="310"/>
  <c r="V16" i="310"/>
  <c r="V17" i="310"/>
  <c r="V18" i="310"/>
  <c r="V19" i="310"/>
  <c r="V20" i="310"/>
  <c r="V5" i="310"/>
  <c r="X6" i="309"/>
  <c r="Y6" i="309" s="1"/>
  <c r="X7" i="309"/>
  <c r="Y7" i="309" s="1"/>
  <c r="X8" i="309"/>
  <c r="Y8" i="309" s="1"/>
  <c r="X9" i="309"/>
  <c r="Y9" i="309" s="1"/>
  <c r="X10" i="309"/>
  <c r="Y10" i="309" s="1"/>
  <c r="X11" i="309"/>
  <c r="Y11" i="309" s="1"/>
  <c r="X12" i="309"/>
  <c r="Y12" i="309" s="1"/>
  <c r="X13" i="309"/>
  <c r="Y13" i="309" s="1"/>
  <c r="X14" i="309"/>
  <c r="Y14" i="309" s="1"/>
  <c r="X15" i="309"/>
  <c r="Y15" i="309" s="1"/>
  <c r="X16" i="309"/>
  <c r="Y16" i="309" s="1"/>
  <c r="X17" i="309"/>
  <c r="Y17" i="309" s="1"/>
  <c r="X18" i="309"/>
  <c r="Y18" i="309" s="1"/>
  <c r="X19" i="309"/>
  <c r="Y19" i="309" s="1"/>
  <c r="X20" i="309"/>
  <c r="X5" i="309"/>
  <c r="Y5" i="309" s="1"/>
  <c r="M8" i="300"/>
  <c r="M9" i="300"/>
  <c r="M10" i="300"/>
  <c r="M11" i="300"/>
  <c r="M12" i="300"/>
  <c r="M13" i="300"/>
  <c r="M14" i="300"/>
  <c r="M15" i="300"/>
  <c r="M16" i="300"/>
  <c r="M17" i="300"/>
  <c r="M18" i="300"/>
  <c r="M19" i="300"/>
  <c r="M20" i="300"/>
  <c r="M7" i="300"/>
  <c r="M6" i="300"/>
  <c r="L8" i="300"/>
  <c r="L9" i="300"/>
  <c r="L10" i="300"/>
  <c r="L11" i="300"/>
  <c r="L12" i="300"/>
  <c r="L13" i="300"/>
  <c r="L14" i="300"/>
  <c r="L15" i="300"/>
  <c r="L16" i="300"/>
  <c r="L17" i="300"/>
  <c r="L18" i="300"/>
  <c r="L19" i="300"/>
  <c r="L20" i="300"/>
  <c r="L7" i="300"/>
  <c r="L6" i="300"/>
  <c r="Y20" i="309" l="1"/>
  <c r="AT15" i="363"/>
  <c r="AU15" i="363"/>
  <c r="AV15" i="363"/>
  <c r="AW15" i="363"/>
  <c r="AT16" i="363"/>
  <c r="AU16" i="363"/>
  <c r="AV16" i="363"/>
  <c r="AW16" i="363"/>
  <c r="AT17" i="363"/>
  <c r="AU17" i="363"/>
  <c r="AV17" i="363"/>
  <c r="AW17" i="363"/>
  <c r="AT18" i="363"/>
  <c r="AU18" i="363"/>
  <c r="AV18" i="363"/>
  <c r="AW18" i="363"/>
  <c r="AT19" i="363"/>
  <c r="AU19" i="363"/>
  <c r="AV19" i="363"/>
  <c r="AW19" i="363"/>
  <c r="AT20" i="363"/>
  <c r="AU20" i="363"/>
  <c r="AV20" i="363"/>
  <c r="AW20" i="363"/>
  <c r="AT7" i="363"/>
  <c r="AU7" i="363"/>
  <c r="AV7" i="363"/>
  <c r="AW7" i="363"/>
  <c r="AT8" i="363"/>
  <c r="AU8" i="363"/>
  <c r="AV8" i="363"/>
  <c r="AW8" i="363"/>
  <c r="AT9" i="363"/>
  <c r="AU9" i="363"/>
  <c r="AV9" i="363"/>
  <c r="AW9" i="363"/>
  <c r="AT10" i="363"/>
  <c r="AU10" i="363"/>
  <c r="AV10" i="363"/>
  <c r="AW10" i="363"/>
  <c r="AT11" i="363"/>
  <c r="AU11" i="363"/>
  <c r="AV11" i="363"/>
  <c r="AW11" i="363"/>
  <c r="AT12" i="363"/>
  <c r="AU12" i="363"/>
  <c r="AV12" i="363"/>
  <c r="AW12" i="363"/>
  <c r="AT13" i="363"/>
  <c r="AU13" i="363"/>
  <c r="AV13" i="363"/>
  <c r="AW13" i="363"/>
  <c r="AT14" i="363"/>
  <c r="AU14" i="363"/>
  <c r="AV14" i="363"/>
  <c r="AW14" i="363"/>
  <c r="AW6" i="363"/>
  <c r="AV6" i="363"/>
  <c r="AU6" i="363"/>
  <c r="AT6" i="363"/>
  <c r="N21" i="363"/>
  <c r="T21" i="363"/>
  <c r="H5" i="360"/>
  <c r="H6" i="360"/>
  <c r="H7" i="360"/>
  <c r="H8" i="360"/>
  <c r="H9" i="360"/>
  <c r="H10" i="360"/>
  <c r="H11" i="360"/>
  <c r="H12" i="360"/>
  <c r="H13" i="360"/>
  <c r="H14" i="360"/>
  <c r="H15" i="360"/>
  <c r="H16" i="360"/>
  <c r="H17" i="360"/>
  <c r="H18" i="360"/>
  <c r="H19" i="360"/>
  <c r="H20" i="360"/>
  <c r="D32" i="317"/>
  <c r="E32" i="317"/>
  <c r="F32" i="317"/>
  <c r="G32" i="317"/>
  <c r="H32" i="317"/>
  <c r="N32" i="317"/>
  <c r="D33" i="317"/>
  <c r="E33" i="317"/>
  <c r="F33" i="317"/>
  <c r="G33" i="317"/>
  <c r="H33" i="317"/>
  <c r="I33" i="317"/>
  <c r="L33" i="317"/>
  <c r="M33" i="317"/>
  <c r="N33" i="317"/>
  <c r="D34" i="317"/>
  <c r="E34" i="317"/>
  <c r="F34" i="317"/>
  <c r="G34" i="317"/>
  <c r="H34" i="317"/>
  <c r="I34" i="317"/>
  <c r="J34" i="317"/>
  <c r="L34" i="317"/>
  <c r="M34" i="317"/>
  <c r="N34" i="317"/>
  <c r="L36" i="317"/>
  <c r="M37" i="317"/>
  <c r="N38" i="317"/>
  <c r="D40" i="317"/>
  <c r="L40" i="317"/>
  <c r="N40" i="317"/>
  <c r="D41" i="317"/>
  <c r="E41" i="317"/>
  <c r="L41" i="317"/>
  <c r="M41" i="317"/>
  <c r="N41" i="317"/>
  <c r="D42" i="317"/>
  <c r="E42" i="317"/>
  <c r="F42" i="317"/>
  <c r="M42" i="317"/>
  <c r="N42" i="317"/>
  <c r="D43" i="317"/>
  <c r="E43" i="317"/>
  <c r="F43" i="317"/>
  <c r="G43" i="317"/>
  <c r="L43" i="317"/>
  <c r="M43" i="317"/>
  <c r="N43" i="317"/>
  <c r="D44" i="317"/>
  <c r="E44" i="317"/>
  <c r="F44" i="317"/>
  <c r="G44" i="317"/>
  <c r="H44" i="317"/>
  <c r="L44" i="317"/>
  <c r="M44" i="317"/>
  <c r="N44" i="317"/>
  <c r="D45" i="317"/>
  <c r="E45" i="317"/>
  <c r="F45" i="317"/>
  <c r="G45" i="317"/>
  <c r="H45" i="317"/>
  <c r="I45" i="317"/>
  <c r="L45" i="317"/>
  <c r="M45" i="317"/>
  <c r="N45" i="317"/>
  <c r="E31" i="317"/>
  <c r="F31" i="317"/>
  <c r="G31" i="317"/>
  <c r="H31" i="317"/>
  <c r="I31" i="317"/>
  <c r="J31" i="317"/>
  <c r="K31" i="317"/>
  <c r="L31" i="317"/>
  <c r="M20" i="317"/>
  <c r="L20" i="317"/>
  <c r="K20" i="317"/>
  <c r="J20" i="317"/>
  <c r="I20" i="317"/>
  <c r="H20" i="317"/>
  <c r="G20" i="317"/>
  <c r="F20" i="317"/>
  <c r="E20" i="317"/>
  <c r="D20" i="317"/>
  <c r="N19" i="317"/>
  <c r="J45" i="317" s="1"/>
  <c r="N18" i="317"/>
  <c r="I44" i="317" s="1"/>
  <c r="N17" i="317"/>
  <c r="H43" i="317" s="1"/>
  <c r="N16" i="317"/>
  <c r="G42" i="317" s="1"/>
  <c r="N15" i="317"/>
  <c r="F41" i="317" s="1"/>
  <c r="N14" i="317"/>
  <c r="E40" i="317" s="1"/>
  <c r="N13" i="317"/>
  <c r="D39" i="317" s="1"/>
  <c r="N12" i="317"/>
  <c r="D38" i="317" s="1"/>
  <c r="N11" i="317"/>
  <c r="N37" i="317" s="1"/>
  <c r="N10" i="317"/>
  <c r="M36" i="317" s="1"/>
  <c r="N9" i="317"/>
  <c r="L35" i="317" s="1"/>
  <c r="N8" i="317"/>
  <c r="K34" i="317" s="1"/>
  <c r="N7" i="317"/>
  <c r="J33" i="317" s="1"/>
  <c r="N6" i="317"/>
  <c r="I32" i="317" s="1"/>
  <c r="N5" i="317"/>
  <c r="M31" i="317" s="1"/>
  <c r="J45" i="315"/>
  <c r="I45" i="315"/>
  <c r="H45" i="315"/>
  <c r="G45" i="315"/>
  <c r="J39" i="315"/>
  <c r="I39" i="315"/>
  <c r="H39" i="315"/>
  <c r="G39" i="315"/>
  <c r="J38" i="315"/>
  <c r="I38" i="315"/>
  <c r="H38" i="315"/>
  <c r="G38" i="315"/>
  <c r="F38" i="315"/>
  <c r="E38" i="315"/>
  <c r="E39" i="315"/>
  <c r="D38" i="315"/>
  <c r="K38" i="315"/>
  <c r="D39" i="315"/>
  <c r="F39" i="315"/>
  <c r="K39" i="315"/>
  <c r="D45" i="315"/>
  <c r="F45" i="315"/>
  <c r="K45" i="315"/>
  <c r="M46" i="317" l="1"/>
  <c r="E46" i="317"/>
  <c r="F46" i="317"/>
  <c r="G46" i="317"/>
  <c r="H46" i="317"/>
  <c r="I46" i="317"/>
  <c r="N39" i="317"/>
  <c r="M38" i="317"/>
  <c r="L37" i="317"/>
  <c r="K36" i="317"/>
  <c r="J35" i="317"/>
  <c r="M39" i="317"/>
  <c r="L38" i="317"/>
  <c r="K37" i="317"/>
  <c r="J36" i="317"/>
  <c r="I35" i="317"/>
  <c r="M40" i="317"/>
  <c r="L39" i="317"/>
  <c r="K38" i="317"/>
  <c r="J37" i="317"/>
  <c r="I36" i="317"/>
  <c r="H35" i="317"/>
  <c r="H36" i="317"/>
  <c r="K39" i="317"/>
  <c r="I38" i="317"/>
  <c r="J38" i="317"/>
  <c r="I37" i="317"/>
  <c r="K40" i="317"/>
  <c r="H37" i="317"/>
  <c r="L42" i="317"/>
  <c r="K41" i="317"/>
  <c r="J40" i="317"/>
  <c r="I39" i="317"/>
  <c r="H38" i="317"/>
  <c r="G37" i="317"/>
  <c r="F36" i="317"/>
  <c r="E35" i="317"/>
  <c r="G36" i="317"/>
  <c r="K42" i="317"/>
  <c r="J41" i="317"/>
  <c r="I40" i="317"/>
  <c r="H39" i="317"/>
  <c r="G38" i="317"/>
  <c r="F37" i="317"/>
  <c r="E36" i="317"/>
  <c r="D35" i="317"/>
  <c r="M32" i="317"/>
  <c r="K35" i="317"/>
  <c r="K43" i="317"/>
  <c r="H40" i="317"/>
  <c r="G39" i="317"/>
  <c r="F38" i="317"/>
  <c r="D36" i="317"/>
  <c r="L32" i="317"/>
  <c r="G35" i="317"/>
  <c r="J39" i="317"/>
  <c r="F35" i="317"/>
  <c r="I41" i="317"/>
  <c r="J42" i="317"/>
  <c r="E37" i="317"/>
  <c r="D31" i="317"/>
  <c r="K44" i="317"/>
  <c r="J43" i="317"/>
  <c r="I42" i="317"/>
  <c r="H41" i="317"/>
  <c r="G40" i="317"/>
  <c r="F39" i="317"/>
  <c r="E38" i="317"/>
  <c r="D37" i="317"/>
  <c r="N35" i="317"/>
  <c r="K32" i="317"/>
  <c r="N31" i="317"/>
  <c r="K45" i="317"/>
  <c r="J44" i="317"/>
  <c r="I43" i="317"/>
  <c r="H42" i="317"/>
  <c r="G41" i="317"/>
  <c r="F40" i="317"/>
  <c r="E39" i="317"/>
  <c r="N36" i="317"/>
  <c r="M35" i="317"/>
  <c r="K33" i="317"/>
  <c r="J32" i="317"/>
  <c r="N20" i="317"/>
  <c r="AU21" i="363"/>
  <c r="AV21" i="363"/>
  <c r="AW21" i="363"/>
  <c r="AT21" i="363"/>
  <c r="N46" i="317" l="1"/>
  <c r="D46" i="317"/>
  <c r="J46" i="317"/>
  <c r="L46" i="317"/>
  <c r="K46" i="317"/>
  <c r="T6" i="305"/>
  <c r="T7" i="305"/>
  <c r="T8" i="305"/>
  <c r="T9" i="305"/>
  <c r="T10" i="305"/>
  <c r="T11" i="305"/>
  <c r="T12" i="305"/>
  <c r="T13" i="305"/>
  <c r="T14" i="305"/>
  <c r="T15" i="305"/>
  <c r="T16" i="305"/>
  <c r="T17" i="305"/>
  <c r="T18" i="305"/>
  <c r="T19" i="305"/>
  <c r="T5" i="305"/>
  <c r="M20" i="305"/>
  <c r="N20" i="305"/>
  <c r="O20" i="305"/>
  <c r="P20" i="305"/>
  <c r="Q20" i="305"/>
  <c r="R20" i="305"/>
  <c r="S20" i="305"/>
  <c r="B20" i="305"/>
  <c r="C20" i="305"/>
  <c r="D20" i="305"/>
  <c r="E20" i="305"/>
  <c r="F20" i="305"/>
  <c r="G20" i="305"/>
  <c r="H20" i="305"/>
  <c r="I20" i="305"/>
  <c r="J20" i="305"/>
  <c r="K20" i="305"/>
  <c r="B20" i="303"/>
  <c r="C20" i="303"/>
  <c r="D20" i="303"/>
  <c r="E20" i="303"/>
  <c r="M20" i="307"/>
  <c r="N20" i="307"/>
  <c r="O20" i="307"/>
  <c r="P20" i="307"/>
  <c r="Q20" i="307"/>
  <c r="R20" i="307"/>
  <c r="S20" i="307"/>
  <c r="T6" i="307"/>
  <c r="E29" i="307" s="1"/>
  <c r="T7" i="307"/>
  <c r="B30" i="307" s="1"/>
  <c r="T8" i="307"/>
  <c r="C31" i="307" s="1"/>
  <c r="T9" i="307"/>
  <c r="D32" i="307" s="1"/>
  <c r="T10" i="307"/>
  <c r="B33" i="307" s="1"/>
  <c r="T11" i="307"/>
  <c r="C34" i="307" s="1"/>
  <c r="T12" i="307"/>
  <c r="D35" i="307" s="1"/>
  <c r="T13" i="307"/>
  <c r="E36" i="307" s="1"/>
  <c r="T14" i="307"/>
  <c r="B37" i="307" s="1"/>
  <c r="T15" i="307"/>
  <c r="C38" i="307" s="1"/>
  <c r="T16" i="307"/>
  <c r="D39" i="307" s="1"/>
  <c r="T17" i="307"/>
  <c r="E40" i="307" s="1"/>
  <c r="T18" i="307"/>
  <c r="B41" i="307" s="1"/>
  <c r="T19" i="307"/>
  <c r="C42" i="307" s="1"/>
  <c r="T5" i="307"/>
  <c r="F28" i="307" s="1"/>
  <c r="B20" i="307"/>
  <c r="C20" i="307"/>
  <c r="D20" i="307"/>
  <c r="E20" i="307"/>
  <c r="F20" i="307"/>
  <c r="G20" i="307"/>
  <c r="H20" i="307"/>
  <c r="I20" i="307"/>
  <c r="J20" i="307"/>
  <c r="K20" i="307"/>
  <c r="F5" i="302"/>
  <c r="K5" i="302" s="1"/>
  <c r="F6" i="302"/>
  <c r="H6" i="302" s="1"/>
  <c r="F7" i="302"/>
  <c r="H7" i="302" s="1"/>
  <c r="F8" i="302"/>
  <c r="H8" i="302" s="1"/>
  <c r="F9" i="302"/>
  <c r="H9" i="302" s="1"/>
  <c r="F10" i="302"/>
  <c r="I10" i="302" s="1"/>
  <c r="F11" i="302"/>
  <c r="I11" i="302" s="1"/>
  <c r="F12" i="302"/>
  <c r="I12" i="302" s="1"/>
  <c r="F13" i="302"/>
  <c r="I13" i="302" s="1"/>
  <c r="F14" i="302"/>
  <c r="I14" i="302" s="1"/>
  <c r="F15" i="302"/>
  <c r="J15" i="302" s="1"/>
  <c r="F16" i="302"/>
  <c r="H16" i="302" s="1"/>
  <c r="F17" i="302"/>
  <c r="J17" i="302" s="1"/>
  <c r="F18" i="302"/>
  <c r="H18" i="302" s="1"/>
  <c r="F19" i="302"/>
  <c r="K19" i="302" s="1"/>
  <c r="B20" i="302"/>
  <c r="C20" i="302"/>
  <c r="D20" i="302"/>
  <c r="E20" i="302"/>
  <c r="G8" i="301"/>
  <c r="H8" i="301"/>
  <c r="I8" i="301"/>
  <c r="G9" i="301"/>
  <c r="H9" i="301"/>
  <c r="I9" i="301"/>
  <c r="G10" i="301"/>
  <c r="H10" i="301"/>
  <c r="I10" i="301"/>
  <c r="G13" i="301"/>
  <c r="H13" i="301"/>
  <c r="I13" i="301"/>
  <c r="G14" i="301"/>
  <c r="H14" i="301"/>
  <c r="I14" i="301"/>
  <c r="G20" i="301"/>
  <c r="H20" i="301"/>
  <c r="I20" i="301"/>
  <c r="B21" i="300"/>
  <c r="C21" i="300"/>
  <c r="E21" i="300"/>
  <c r="F21" i="300"/>
  <c r="G21" i="300"/>
  <c r="I21" i="300"/>
  <c r="J21" i="300"/>
  <c r="K21" i="300"/>
  <c r="L21" i="300" l="1"/>
  <c r="J5" i="302"/>
  <c r="M21" i="300"/>
  <c r="H10" i="302"/>
  <c r="T20" i="305"/>
  <c r="M28" i="307"/>
  <c r="R42" i="307"/>
  <c r="F42" i="307"/>
  <c r="B42" i="307"/>
  <c r="O39" i="307"/>
  <c r="K35" i="307"/>
  <c r="N34" i="307"/>
  <c r="J34" i="307"/>
  <c r="B38" i="307"/>
  <c r="R38" i="307"/>
  <c r="N38" i="307"/>
  <c r="E28" i="307"/>
  <c r="B28" i="307"/>
  <c r="T28" i="307"/>
  <c r="L28" i="307"/>
  <c r="D28" i="307"/>
  <c r="Q28" i="307"/>
  <c r="I28" i="307"/>
  <c r="P28" i="307"/>
  <c r="H28" i="307"/>
  <c r="K39" i="307"/>
  <c r="T36" i="307"/>
  <c r="G35" i="307"/>
  <c r="N42" i="307"/>
  <c r="T40" i="307"/>
  <c r="D40" i="307"/>
  <c r="G39" i="307"/>
  <c r="J38" i="307"/>
  <c r="P36" i="307"/>
  <c r="S35" i="307"/>
  <c r="C35" i="307"/>
  <c r="F34" i="307"/>
  <c r="L40" i="307"/>
  <c r="H36" i="307"/>
  <c r="H40" i="307"/>
  <c r="D36" i="307"/>
  <c r="J42" i="307"/>
  <c r="P40" i="307"/>
  <c r="S39" i="307"/>
  <c r="C39" i="307"/>
  <c r="F38" i="307"/>
  <c r="L36" i="307"/>
  <c r="O35" i="307"/>
  <c r="R34" i="307"/>
  <c r="B34" i="307"/>
  <c r="Q41" i="307"/>
  <c r="M41" i="307"/>
  <c r="I41" i="307"/>
  <c r="E41" i="307"/>
  <c r="M37" i="307"/>
  <c r="E37" i="307"/>
  <c r="Q42" i="307"/>
  <c r="M42" i="307"/>
  <c r="I42" i="307"/>
  <c r="E42" i="307"/>
  <c r="T41" i="307"/>
  <c r="P41" i="307"/>
  <c r="L41" i="307"/>
  <c r="H41" i="307"/>
  <c r="D41" i="307"/>
  <c r="S40" i="307"/>
  <c r="O40" i="307"/>
  <c r="K40" i="307"/>
  <c r="G40" i="307"/>
  <c r="C40" i="307"/>
  <c r="R39" i="307"/>
  <c r="N39" i="307"/>
  <c r="J39" i="307"/>
  <c r="F39" i="307"/>
  <c r="B39" i="307"/>
  <c r="Q38" i="307"/>
  <c r="M38" i="307"/>
  <c r="I38" i="307"/>
  <c r="E38" i="307"/>
  <c r="T37" i="307"/>
  <c r="P37" i="307"/>
  <c r="L37" i="307"/>
  <c r="H37" i="307"/>
  <c r="D37" i="307"/>
  <c r="S36" i="307"/>
  <c r="O36" i="307"/>
  <c r="K36" i="307"/>
  <c r="G36" i="307"/>
  <c r="C36" i="307"/>
  <c r="R35" i="307"/>
  <c r="N35" i="307"/>
  <c r="J35" i="307"/>
  <c r="F35" i="307"/>
  <c r="B35" i="307"/>
  <c r="Q34" i="307"/>
  <c r="M34" i="307"/>
  <c r="I34" i="307"/>
  <c r="E34" i="307"/>
  <c r="T33" i="307"/>
  <c r="P33" i="307"/>
  <c r="L33" i="307"/>
  <c r="H33" i="307"/>
  <c r="D33" i="307"/>
  <c r="Q33" i="307"/>
  <c r="I33" i="307"/>
  <c r="T42" i="307"/>
  <c r="P42" i="307"/>
  <c r="L42" i="307"/>
  <c r="H42" i="307"/>
  <c r="D42" i="307"/>
  <c r="S41" i="307"/>
  <c r="O41" i="307"/>
  <c r="K41" i="307"/>
  <c r="G41" i="307"/>
  <c r="C41" i="307"/>
  <c r="R40" i="307"/>
  <c r="N40" i="307"/>
  <c r="J40" i="307"/>
  <c r="F40" i="307"/>
  <c r="B40" i="307"/>
  <c r="Q39" i="307"/>
  <c r="M39" i="307"/>
  <c r="I39" i="307"/>
  <c r="E39" i="307"/>
  <c r="T38" i="307"/>
  <c r="P38" i="307"/>
  <c r="L38" i="307"/>
  <c r="H38" i="307"/>
  <c r="D38" i="307"/>
  <c r="S37" i="307"/>
  <c r="O37" i="307"/>
  <c r="K37" i="307"/>
  <c r="G37" i="307"/>
  <c r="C37" i="307"/>
  <c r="R36" i="307"/>
  <c r="N36" i="307"/>
  <c r="J36" i="307"/>
  <c r="F36" i="307"/>
  <c r="B36" i="307"/>
  <c r="Q35" i="307"/>
  <c r="M35" i="307"/>
  <c r="I35" i="307"/>
  <c r="E35" i="307"/>
  <c r="T34" i="307"/>
  <c r="P34" i="307"/>
  <c r="L34" i="307"/>
  <c r="H34" i="307"/>
  <c r="D34" i="307"/>
  <c r="S33" i="307"/>
  <c r="O33" i="307"/>
  <c r="K33" i="307"/>
  <c r="G33" i="307"/>
  <c r="C33" i="307"/>
  <c r="Q37" i="307"/>
  <c r="I37" i="307"/>
  <c r="M33" i="307"/>
  <c r="E33" i="307"/>
  <c r="S42" i="307"/>
  <c r="O42" i="307"/>
  <c r="K42" i="307"/>
  <c r="G42" i="307"/>
  <c r="R41" i="307"/>
  <c r="N41" i="307"/>
  <c r="J41" i="307"/>
  <c r="F41" i="307"/>
  <c r="Q40" i="307"/>
  <c r="M40" i="307"/>
  <c r="I40" i="307"/>
  <c r="T39" i="307"/>
  <c r="P39" i="307"/>
  <c r="L39" i="307"/>
  <c r="H39" i="307"/>
  <c r="S38" i="307"/>
  <c r="O38" i="307"/>
  <c r="K38" i="307"/>
  <c r="G38" i="307"/>
  <c r="R37" i="307"/>
  <c r="N37" i="307"/>
  <c r="J37" i="307"/>
  <c r="F37" i="307"/>
  <c r="Q36" i="307"/>
  <c r="M36" i="307"/>
  <c r="I36" i="307"/>
  <c r="T35" i="307"/>
  <c r="P35" i="307"/>
  <c r="L35" i="307"/>
  <c r="H35" i="307"/>
  <c r="S34" i="307"/>
  <c r="O34" i="307"/>
  <c r="K34" i="307"/>
  <c r="G34" i="307"/>
  <c r="R33" i="307"/>
  <c r="N33" i="307"/>
  <c r="J33" i="307"/>
  <c r="F33" i="307"/>
  <c r="S32" i="307"/>
  <c r="O32" i="307"/>
  <c r="K32" i="307"/>
  <c r="G32" i="307"/>
  <c r="C32" i="307"/>
  <c r="R31" i="307"/>
  <c r="N31" i="307"/>
  <c r="J31" i="307"/>
  <c r="F31" i="307"/>
  <c r="B31" i="307"/>
  <c r="Q30" i="307"/>
  <c r="M30" i="307"/>
  <c r="I30" i="307"/>
  <c r="E30" i="307"/>
  <c r="T29" i="307"/>
  <c r="P29" i="307"/>
  <c r="L29" i="307"/>
  <c r="H29" i="307"/>
  <c r="D29" i="307"/>
  <c r="S28" i="307"/>
  <c r="O28" i="307"/>
  <c r="K28" i="307"/>
  <c r="G28" i="307"/>
  <c r="C28" i="307"/>
  <c r="R32" i="307"/>
  <c r="N32" i="307"/>
  <c r="J32" i="307"/>
  <c r="F32" i="307"/>
  <c r="B32" i="307"/>
  <c r="Q31" i="307"/>
  <c r="M31" i="307"/>
  <c r="I31" i="307"/>
  <c r="E31" i="307"/>
  <c r="T30" i="307"/>
  <c r="P30" i="307"/>
  <c r="L30" i="307"/>
  <c r="H30" i="307"/>
  <c r="D30" i="307"/>
  <c r="S29" i="307"/>
  <c r="O29" i="307"/>
  <c r="K29" i="307"/>
  <c r="G29" i="307"/>
  <c r="C29" i="307"/>
  <c r="T20" i="307"/>
  <c r="F43" i="307" s="1"/>
  <c r="R28" i="307"/>
  <c r="N28" i="307"/>
  <c r="J28" i="307"/>
  <c r="Q32" i="307"/>
  <c r="M32" i="307"/>
  <c r="I32" i="307"/>
  <c r="E32" i="307"/>
  <c r="T31" i="307"/>
  <c r="P31" i="307"/>
  <c r="L31" i="307"/>
  <c r="H31" i="307"/>
  <c r="D31" i="307"/>
  <c r="S30" i="307"/>
  <c r="O30" i="307"/>
  <c r="K30" i="307"/>
  <c r="G30" i="307"/>
  <c r="C30" i="307"/>
  <c r="R29" i="307"/>
  <c r="N29" i="307"/>
  <c r="J29" i="307"/>
  <c r="F29" i="307"/>
  <c r="B29" i="307"/>
  <c r="T32" i="307"/>
  <c r="P32" i="307"/>
  <c r="L32" i="307"/>
  <c r="H32" i="307"/>
  <c r="S31" i="307"/>
  <c r="O31" i="307"/>
  <c r="K31" i="307"/>
  <c r="G31" i="307"/>
  <c r="R30" i="307"/>
  <c r="N30" i="307"/>
  <c r="J30" i="307"/>
  <c r="F30" i="307"/>
  <c r="Q29" i="307"/>
  <c r="M29" i="307"/>
  <c r="I29" i="307"/>
  <c r="H14" i="302"/>
  <c r="I5" i="302"/>
  <c r="H5" i="302"/>
  <c r="K10" i="302"/>
  <c r="K9" i="302"/>
  <c r="J10" i="302"/>
  <c r="K7" i="302"/>
  <c r="K6" i="302"/>
  <c r="H15" i="302"/>
  <c r="K14" i="302"/>
  <c r="H12" i="302"/>
  <c r="J14" i="302"/>
  <c r="K11" i="302"/>
  <c r="I15" i="302"/>
  <c r="H11" i="302"/>
  <c r="I17" i="302"/>
  <c r="J19" i="302"/>
  <c r="I19" i="302"/>
  <c r="H19" i="302"/>
  <c r="K17" i="302"/>
  <c r="K15" i="302"/>
  <c r="H17" i="302"/>
  <c r="H13" i="302"/>
  <c r="K13" i="302"/>
  <c r="K12" i="302"/>
  <c r="J13" i="302"/>
  <c r="J12" i="302"/>
  <c r="J11" i="302"/>
  <c r="K8" i="302"/>
  <c r="J9" i="302"/>
  <c r="J8" i="302"/>
  <c r="J7" i="302"/>
  <c r="J6" i="302"/>
  <c r="I9" i="302"/>
  <c r="I8" i="302"/>
  <c r="I7" i="302"/>
  <c r="I6" i="302"/>
  <c r="K18" i="302"/>
  <c r="I18" i="302"/>
  <c r="J18" i="302"/>
  <c r="J16" i="302"/>
  <c r="F20" i="302"/>
  <c r="I16" i="302"/>
  <c r="K16" i="302"/>
  <c r="D20" i="192"/>
  <c r="E20" i="192" s="1"/>
  <c r="F20" i="187"/>
  <c r="G20" i="187"/>
  <c r="H20" i="187"/>
  <c r="I20" i="187"/>
  <c r="J20" i="187"/>
  <c r="K20" i="187"/>
  <c r="L20" i="187"/>
  <c r="M20" i="187"/>
  <c r="O7" i="187"/>
  <c r="B20" i="356"/>
  <c r="C20" i="356"/>
  <c r="D20" i="356"/>
  <c r="E20" i="356"/>
  <c r="F20" i="356"/>
  <c r="G20" i="356"/>
  <c r="H20" i="356"/>
  <c r="C27" i="190"/>
  <c r="D27" i="190"/>
  <c r="B28" i="190"/>
  <c r="C28" i="190"/>
  <c r="D28" i="190"/>
  <c r="E28" i="190"/>
  <c r="F28" i="190"/>
  <c r="H28" i="190"/>
  <c r="B29" i="190"/>
  <c r="G29" i="190"/>
  <c r="H29" i="190"/>
  <c r="B30" i="190"/>
  <c r="C30" i="190"/>
  <c r="D30" i="190"/>
  <c r="B31" i="190"/>
  <c r="C31" i="190"/>
  <c r="D31" i="190"/>
  <c r="E31" i="190"/>
  <c r="F31" i="190"/>
  <c r="G31" i="190"/>
  <c r="H31" i="190"/>
  <c r="B32" i="190"/>
  <c r="D32" i="190"/>
  <c r="E32" i="190"/>
  <c r="H32" i="190"/>
  <c r="B33" i="190"/>
  <c r="C33" i="190"/>
  <c r="D33" i="190"/>
  <c r="E33" i="190"/>
  <c r="F33" i="190"/>
  <c r="G33" i="190"/>
  <c r="B34" i="190"/>
  <c r="C34" i="190"/>
  <c r="H34" i="190"/>
  <c r="G36" i="190"/>
  <c r="H36" i="190"/>
  <c r="B37" i="190"/>
  <c r="C37" i="190"/>
  <c r="E37" i="190"/>
  <c r="F37" i="190"/>
  <c r="D38" i="190"/>
  <c r="C39" i="190"/>
  <c r="D39" i="190"/>
  <c r="B40" i="190"/>
  <c r="C40" i="190"/>
  <c r="D40" i="190"/>
  <c r="E40" i="190"/>
  <c r="F40" i="190"/>
  <c r="H40" i="190"/>
  <c r="E26" i="190"/>
  <c r="G26" i="190"/>
  <c r="H26" i="190"/>
  <c r="B20" i="190"/>
  <c r="C20" i="190"/>
  <c r="D20" i="190"/>
  <c r="E20" i="190"/>
  <c r="F20" i="190"/>
  <c r="G20" i="190"/>
  <c r="H5" i="190"/>
  <c r="H6" i="190"/>
  <c r="H7" i="190"/>
  <c r="G28" i="190" s="1"/>
  <c r="H8" i="190"/>
  <c r="H9" i="190"/>
  <c r="H10" i="190"/>
  <c r="H11" i="190"/>
  <c r="C32" i="190" s="1"/>
  <c r="H12" i="190"/>
  <c r="H33" i="190" s="1"/>
  <c r="H13" i="190"/>
  <c r="D34" i="190" s="1"/>
  <c r="H14" i="190"/>
  <c r="F35" i="190" s="1"/>
  <c r="H15" i="190"/>
  <c r="H16" i="190"/>
  <c r="H17" i="190"/>
  <c r="F38" i="190" s="1"/>
  <c r="H18" i="190"/>
  <c r="H19" i="190"/>
  <c r="G40" i="190" s="1"/>
  <c r="L42" i="187" l="1"/>
  <c r="K42" i="187"/>
  <c r="D41" i="190"/>
  <c r="G38" i="190"/>
  <c r="B35" i="190"/>
  <c r="C41" i="190"/>
  <c r="H41" i="356"/>
  <c r="H42" i="187"/>
  <c r="F41" i="356"/>
  <c r="E30" i="190"/>
  <c r="H30" i="190"/>
  <c r="N20" i="187"/>
  <c r="F42" i="187"/>
  <c r="C29" i="190"/>
  <c r="D29" i="190"/>
  <c r="E29" i="190"/>
  <c r="F29" i="190"/>
  <c r="F26" i="190"/>
  <c r="B26" i="190"/>
  <c r="D37" i="190"/>
  <c r="G37" i="190"/>
  <c r="H37" i="190"/>
  <c r="E35" i="190"/>
  <c r="G30" i="190"/>
  <c r="H20" i="190"/>
  <c r="E41" i="190"/>
  <c r="C35" i="190"/>
  <c r="I42" i="187"/>
  <c r="B38" i="190"/>
  <c r="C38" i="190"/>
  <c r="G35" i="190"/>
  <c r="B36" i="190"/>
  <c r="C36" i="190"/>
  <c r="D36" i="190"/>
  <c r="E36" i="190"/>
  <c r="E38" i="190"/>
  <c r="D35" i="190"/>
  <c r="F30" i="190"/>
  <c r="G41" i="356"/>
  <c r="G42" i="187"/>
  <c r="E41" i="356"/>
  <c r="D41" i="356"/>
  <c r="D26" i="190"/>
  <c r="F36" i="190"/>
  <c r="B39" i="190"/>
  <c r="E39" i="190"/>
  <c r="F39" i="190"/>
  <c r="G39" i="190"/>
  <c r="H39" i="190"/>
  <c r="B27" i="190"/>
  <c r="E27" i="190"/>
  <c r="F27" i="190"/>
  <c r="G27" i="190"/>
  <c r="H27" i="190"/>
  <c r="C26" i="190"/>
  <c r="H38" i="190"/>
  <c r="H35" i="190"/>
  <c r="G34" i="190"/>
  <c r="I20" i="356"/>
  <c r="I41" i="356" s="1"/>
  <c r="C41" i="356"/>
  <c r="F34" i="190"/>
  <c r="E34" i="190"/>
  <c r="G32" i="190"/>
  <c r="F32" i="190"/>
  <c r="I43" i="307"/>
  <c r="C43" i="307"/>
  <c r="K43" i="307"/>
  <c r="O43" i="307"/>
  <c r="S43" i="307"/>
  <c r="D43" i="307"/>
  <c r="L43" i="307"/>
  <c r="P43" i="307"/>
  <c r="T43" i="307"/>
  <c r="M43" i="307"/>
  <c r="Q43" i="307"/>
  <c r="B43" i="307"/>
  <c r="J43" i="307"/>
  <c r="N43" i="307"/>
  <c r="R43" i="307"/>
  <c r="H43" i="307"/>
  <c r="G43" i="307"/>
  <c r="E43" i="307"/>
  <c r="H20" i="302"/>
  <c r="I20" i="302"/>
  <c r="K20" i="302"/>
  <c r="J20" i="302"/>
  <c r="D6" i="192"/>
  <c r="E6" i="192" s="1"/>
  <c r="D7" i="192"/>
  <c r="E7" i="192" s="1"/>
  <c r="D8" i="192"/>
  <c r="E8" i="192" s="1"/>
  <c r="D9" i="192"/>
  <c r="E9" i="192" s="1"/>
  <c r="D10" i="192"/>
  <c r="E10" i="192" s="1"/>
  <c r="D11" i="192"/>
  <c r="E11" i="192" s="1"/>
  <c r="D12" i="192"/>
  <c r="E12" i="192" s="1"/>
  <c r="D13" i="192"/>
  <c r="E13" i="192" s="1"/>
  <c r="D14" i="192"/>
  <c r="E14" i="192" s="1"/>
  <c r="D15" i="192"/>
  <c r="E15" i="192" s="1"/>
  <c r="D16" i="192"/>
  <c r="E16" i="192" s="1"/>
  <c r="D17" i="192"/>
  <c r="E17" i="192" s="1"/>
  <c r="D18" i="192"/>
  <c r="E18" i="192" s="1"/>
  <c r="D19" i="192"/>
  <c r="E19" i="192" s="1"/>
  <c r="D5" i="192"/>
  <c r="E5" i="192" s="1"/>
  <c r="G47" i="356"/>
  <c r="G48" i="356"/>
  <c r="G49" i="356"/>
  <c r="G50" i="356"/>
  <c r="G51" i="356"/>
  <c r="G52" i="356"/>
  <c r="G53" i="356"/>
  <c r="G54" i="356"/>
  <c r="G55" i="356"/>
  <c r="G56" i="356"/>
  <c r="G57" i="356"/>
  <c r="G58" i="356"/>
  <c r="G59" i="356"/>
  <c r="G60" i="356"/>
  <c r="G46" i="356"/>
  <c r="B61" i="356"/>
  <c r="G61" i="356" s="1"/>
  <c r="B20" i="355"/>
  <c r="C20" i="355"/>
  <c r="D20" i="355"/>
  <c r="E20" i="355"/>
  <c r="F20" i="355"/>
  <c r="G20" i="355"/>
  <c r="H20" i="355"/>
  <c r="I20" i="355"/>
  <c r="J20" i="355"/>
  <c r="P7" i="187"/>
  <c r="N5" i="187"/>
  <c r="N6" i="187"/>
  <c r="N7" i="187"/>
  <c r="N8" i="187"/>
  <c r="N9" i="187"/>
  <c r="N10" i="187"/>
  <c r="N11" i="187"/>
  <c r="N12" i="187"/>
  <c r="N13" i="187"/>
  <c r="N14" i="187"/>
  <c r="N15" i="187"/>
  <c r="N16" i="187"/>
  <c r="N17" i="187"/>
  <c r="N18" i="187"/>
  <c r="N19" i="187"/>
  <c r="D14" i="187"/>
  <c r="D15" i="187"/>
  <c r="D16" i="187"/>
  <c r="D17" i="187"/>
  <c r="D18" i="187"/>
  <c r="D19" i="187"/>
  <c r="D6" i="187"/>
  <c r="D7" i="187"/>
  <c r="D8" i="187"/>
  <c r="D9" i="187"/>
  <c r="D10" i="187"/>
  <c r="D11" i="187"/>
  <c r="D12" i="187"/>
  <c r="D13" i="187"/>
  <c r="D5" i="187"/>
  <c r="B20" i="187"/>
  <c r="D20" i="187" s="1"/>
  <c r="L37" i="187" l="1"/>
  <c r="F37" i="187"/>
  <c r="H37" i="187"/>
  <c r="I37" i="187"/>
  <c r="M37" i="187"/>
  <c r="N37" i="187"/>
  <c r="K37" i="187"/>
  <c r="G37" i="187"/>
  <c r="J37" i="187"/>
  <c r="F35" i="187"/>
  <c r="I35" i="187"/>
  <c r="J35" i="187"/>
  <c r="K35" i="187"/>
  <c r="L35" i="187"/>
  <c r="N35" i="187"/>
  <c r="M35" i="187"/>
  <c r="G35" i="187"/>
  <c r="H35" i="187"/>
  <c r="I40" i="187"/>
  <c r="L40" i="187"/>
  <c r="M40" i="187"/>
  <c r="N40" i="187"/>
  <c r="F40" i="187"/>
  <c r="H40" i="187"/>
  <c r="K40" i="187"/>
  <c r="J40" i="187"/>
  <c r="G40" i="187"/>
  <c r="I28" i="187"/>
  <c r="L28" i="187"/>
  <c r="M28" i="187"/>
  <c r="N28" i="187"/>
  <c r="J28" i="187"/>
  <c r="K28" i="187"/>
  <c r="F28" i="187"/>
  <c r="G28" i="187"/>
  <c r="H28" i="187"/>
  <c r="F39" i="187"/>
  <c r="I39" i="187"/>
  <c r="J39" i="187"/>
  <c r="K39" i="187"/>
  <c r="L39" i="187"/>
  <c r="N39" i="187"/>
  <c r="G39" i="187"/>
  <c r="H39" i="187"/>
  <c r="M39" i="187"/>
  <c r="G27" i="187"/>
  <c r="J27" i="187"/>
  <c r="K27" i="187"/>
  <c r="L27" i="187"/>
  <c r="M27" i="187"/>
  <c r="H27" i="187"/>
  <c r="I27" i="187"/>
  <c r="N27" i="187"/>
  <c r="F38" i="187"/>
  <c r="G38" i="187"/>
  <c r="H38" i="187"/>
  <c r="I38" i="187"/>
  <c r="L38" i="187"/>
  <c r="M38" i="187"/>
  <c r="N38" i="187"/>
  <c r="J38" i="187"/>
  <c r="K38" i="187"/>
  <c r="I36" i="187"/>
  <c r="L36" i="187"/>
  <c r="M36" i="187"/>
  <c r="N36" i="187"/>
  <c r="H36" i="187"/>
  <c r="J36" i="187"/>
  <c r="K36" i="187"/>
  <c r="F36" i="187"/>
  <c r="G36" i="187"/>
  <c r="F34" i="187"/>
  <c r="G34" i="187"/>
  <c r="H34" i="187"/>
  <c r="I34" i="187"/>
  <c r="J34" i="187"/>
  <c r="K34" i="187"/>
  <c r="L34" i="187"/>
  <c r="N34" i="187"/>
  <c r="M34" i="187"/>
  <c r="L33" i="187"/>
  <c r="F33" i="187"/>
  <c r="G33" i="187"/>
  <c r="M33" i="187"/>
  <c r="N33" i="187"/>
  <c r="I33" i="187"/>
  <c r="J33" i="187"/>
  <c r="H33" i="187"/>
  <c r="K33" i="187"/>
  <c r="I32" i="187"/>
  <c r="L32" i="187"/>
  <c r="M32" i="187"/>
  <c r="N32" i="187"/>
  <c r="G32" i="187"/>
  <c r="J32" i="187"/>
  <c r="H32" i="187"/>
  <c r="K32" i="187"/>
  <c r="F32" i="187"/>
  <c r="F31" i="187"/>
  <c r="I31" i="187"/>
  <c r="J31" i="187"/>
  <c r="K31" i="187"/>
  <c r="L31" i="187"/>
  <c r="M31" i="187"/>
  <c r="G31" i="187"/>
  <c r="H31" i="187"/>
  <c r="N31" i="187"/>
  <c r="F30" i="187"/>
  <c r="G30" i="187"/>
  <c r="H30" i="187"/>
  <c r="I30" i="187"/>
  <c r="J30" i="187"/>
  <c r="K30" i="187"/>
  <c r="L30" i="187"/>
  <c r="M30" i="187"/>
  <c r="N30" i="187"/>
  <c r="B41" i="190"/>
  <c r="H41" i="190"/>
  <c r="L41" i="187"/>
  <c r="F41" i="187"/>
  <c r="G41" i="187"/>
  <c r="H41" i="187"/>
  <c r="I41" i="187"/>
  <c r="J41" i="187"/>
  <c r="K41" i="187"/>
  <c r="M41" i="187"/>
  <c r="N41" i="187"/>
  <c r="L29" i="187"/>
  <c r="F29" i="187"/>
  <c r="G29" i="187"/>
  <c r="H29" i="187"/>
  <c r="M29" i="187"/>
  <c r="N29" i="187"/>
  <c r="I29" i="187"/>
  <c r="J29" i="187"/>
  <c r="K29" i="187"/>
  <c r="F41" i="190"/>
  <c r="M42" i="187"/>
  <c r="J42" i="187"/>
  <c r="N42" i="187"/>
  <c r="G41" i="190"/>
  <c r="K20" i="355"/>
  <c r="K42" i="355" s="1"/>
  <c r="F27" i="187"/>
  <c r="I42" i="355" l="1"/>
  <c r="J42" i="355"/>
  <c r="G42" i="355"/>
  <c r="D42" i="355"/>
  <c r="C42" i="355"/>
  <c r="E42" i="355"/>
  <c r="F42" i="355"/>
  <c r="H42" i="355"/>
  <c r="B20" i="313"/>
  <c r="B20" i="312"/>
  <c r="D28" i="311"/>
  <c r="E28" i="311"/>
  <c r="F28" i="311"/>
  <c r="G28" i="311"/>
  <c r="H28" i="311"/>
  <c r="I28" i="311"/>
  <c r="J28" i="311"/>
  <c r="K28" i="311"/>
  <c r="D29" i="311"/>
  <c r="E29" i="311"/>
  <c r="F29" i="311"/>
  <c r="G29" i="311"/>
  <c r="H29" i="311"/>
  <c r="I29" i="311"/>
  <c r="J29" i="311"/>
  <c r="K29" i="311"/>
  <c r="D30" i="311"/>
  <c r="E30" i="311"/>
  <c r="F30" i="311"/>
  <c r="G30" i="311"/>
  <c r="H30" i="311"/>
  <c r="I30" i="311"/>
  <c r="J30" i="311"/>
  <c r="K30" i="311"/>
  <c r="D31" i="311"/>
  <c r="E31" i="311"/>
  <c r="F31" i="311"/>
  <c r="G31" i="311"/>
  <c r="H31" i="311"/>
  <c r="I31" i="311"/>
  <c r="J31" i="311"/>
  <c r="K31" i="311"/>
  <c r="D32" i="311"/>
  <c r="E32" i="311"/>
  <c r="F32" i="311"/>
  <c r="G32" i="311"/>
  <c r="H32" i="311"/>
  <c r="I32" i="311"/>
  <c r="J32" i="311"/>
  <c r="K32" i="311"/>
  <c r="D33" i="311"/>
  <c r="E33" i="311"/>
  <c r="F33" i="311"/>
  <c r="G33" i="311"/>
  <c r="H33" i="311"/>
  <c r="I33" i="311"/>
  <c r="J33" i="311"/>
  <c r="K33" i="311"/>
  <c r="D34" i="311"/>
  <c r="E34" i="311"/>
  <c r="F34" i="311"/>
  <c r="G34" i="311"/>
  <c r="H34" i="311"/>
  <c r="I34" i="311"/>
  <c r="J34" i="311"/>
  <c r="K34" i="311"/>
  <c r="D35" i="311"/>
  <c r="E35" i="311"/>
  <c r="F35" i="311"/>
  <c r="G35" i="311"/>
  <c r="H35" i="311"/>
  <c r="I35" i="311"/>
  <c r="J35" i="311"/>
  <c r="K35" i="311"/>
  <c r="D36" i="311"/>
  <c r="E36" i="311"/>
  <c r="F36" i="311"/>
  <c r="G36" i="311"/>
  <c r="H36" i="311"/>
  <c r="I36" i="311"/>
  <c r="J36" i="311"/>
  <c r="K36" i="311"/>
  <c r="D37" i="311"/>
  <c r="E37" i="311"/>
  <c r="F37" i="311"/>
  <c r="G37" i="311"/>
  <c r="H37" i="311"/>
  <c r="I37" i="311"/>
  <c r="J37" i="311"/>
  <c r="K37" i="311"/>
  <c r="D38" i="311"/>
  <c r="E38" i="311"/>
  <c r="F38" i="311"/>
  <c r="G38" i="311"/>
  <c r="H38" i="311"/>
  <c r="I38" i="311"/>
  <c r="J38" i="311"/>
  <c r="K38" i="311"/>
  <c r="D39" i="311"/>
  <c r="E39" i="311"/>
  <c r="F39" i="311"/>
  <c r="G39" i="311"/>
  <c r="H39" i="311"/>
  <c r="I39" i="311"/>
  <c r="J39" i="311"/>
  <c r="K39" i="311"/>
  <c r="D40" i="311"/>
  <c r="E40" i="311"/>
  <c r="F40" i="311"/>
  <c r="G40" i="311"/>
  <c r="H40" i="311"/>
  <c r="I40" i="311"/>
  <c r="J40" i="311"/>
  <c r="K40" i="311"/>
  <c r="D41" i="311"/>
  <c r="E41" i="311"/>
  <c r="F41" i="311"/>
  <c r="G41" i="311"/>
  <c r="H41" i="311"/>
  <c r="I41" i="311"/>
  <c r="J41" i="311"/>
  <c r="K41" i="311"/>
  <c r="E27" i="311"/>
  <c r="F27" i="311"/>
  <c r="G27" i="311"/>
  <c r="H27" i="311"/>
  <c r="I27" i="311"/>
  <c r="J27" i="311"/>
  <c r="K27" i="311"/>
  <c r="D27" i="311"/>
  <c r="B20" i="311"/>
  <c r="F42" i="311" s="1"/>
  <c r="N43" i="309"/>
  <c r="O43" i="309"/>
  <c r="P43" i="309"/>
  <c r="Q43" i="309"/>
  <c r="R43" i="309"/>
  <c r="S43" i="309"/>
  <c r="T43" i="309"/>
  <c r="U43" i="309"/>
  <c r="V43" i="309"/>
  <c r="W43" i="309"/>
  <c r="E43" i="309"/>
  <c r="F43" i="309"/>
  <c r="G43" i="309"/>
  <c r="H43" i="309"/>
  <c r="I43" i="309"/>
  <c r="J43" i="309"/>
  <c r="K43" i="309"/>
  <c r="L43" i="309"/>
  <c r="M43" i="309"/>
  <c r="D43" i="309"/>
  <c r="D44" i="309"/>
  <c r="N20" i="310"/>
  <c r="B20" i="310"/>
  <c r="Q28" i="309"/>
  <c r="R28" i="309"/>
  <c r="S28" i="309"/>
  <c r="T28" i="309"/>
  <c r="U28" i="309"/>
  <c r="V28" i="309"/>
  <c r="W28" i="309"/>
  <c r="Q29" i="309"/>
  <c r="R29" i="309"/>
  <c r="S29" i="309"/>
  <c r="T29" i="309"/>
  <c r="U29" i="309"/>
  <c r="V29" i="309"/>
  <c r="W29" i="309"/>
  <c r="Q30" i="309"/>
  <c r="R30" i="309"/>
  <c r="S30" i="309"/>
  <c r="T30" i="309"/>
  <c r="U30" i="309"/>
  <c r="V30" i="309"/>
  <c r="W30" i="309"/>
  <c r="Q31" i="309"/>
  <c r="R31" i="309"/>
  <c r="S31" i="309"/>
  <c r="T31" i="309"/>
  <c r="U31" i="309"/>
  <c r="V31" i="309"/>
  <c r="W31" i="309"/>
  <c r="Q32" i="309"/>
  <c r="R32" i="309"/>
  <c r="S32" i="309"/>
  <c r="T32" i="309"/>
  <c r="U32" i="309"/>
  <c r="V32" i="309"/>
  <c r="W32" i="309"/>
  <c r="Q33" i="309"/>
  <c r="R33" i="309"/>
  <c r="S33" i="309"/>
  <c r="T33" i="309"/>
  <c r="U33" i="309"/>
  <c r="V33" i="309"/>
  <c r="W33" i="309"/>
  <c r="Q34" i="309"/>
  <c r="R34" i="309"/>
  <c r="S34" i="309"/>
  <c r="T34" i="309"/>
  <c r="U34" i="309"/>
  <c r="V34" i="309"/>
  <c r="W34" i="309"/>
  <c r="Q35" i="309"/>
  <c r="R35" i="309"/>
  <c r="S35" i="309"/>
  <c r="T35" i="309"/>
  <c r="U35" i="309"/>
  <c r="V35" i="309"/>
  <c r="W35" i="309"/>
  <c r="Q36" i="309"/>
  <c r="R36" i="309"/>
  <c r="S36" i="309"/>
  <c r="T36" i="309"/>
  <c r="U36" i="309"/>
  <c r="V36" i="309"/>
  <c r="W36" i="309"/>
  <c r="Q37" i="309"/>
  <c r="R37" i="309"/>
  <c r="S37" i="309"/>
  <c r="T37" i="309"/>
  <c r="U37" i="309"/>
  <c r="V37" i="309"/>
  <c r="W37" i="309"/>
  <c r="Q38" i="309"/>
  <c r="R38" i="309"/>
  <c r="S38" i="309"/>
  <c r="T38" i="309"/>
  <c r="U38" i="309"/>
  <c r="V38" i="309"/>
  <c r="W38" i="309"/>
  <c r="Q39" i="309"/>
  <c r="R39" i="309"/>
  <c r="S39" i="309"/>
  <c r="T39" i="309"/>
  <c r="U39" i="309"/>
  <c r="V39" i="309"/>
  <c r="W39" i="309"/>
  <c r="Q40" i="309"/>
  <c r="R40" i="309"/>
  <c r="S40" i="309"/>
  <c r="T40" i="309"/>
  <c r="U40" i="309"/>
  <c r="V40" i="309"/>
  <c r="W40" i="309"/>
  <c r="Q41" i="309"/>
  <c r="R41" i="309"/>
  <c r="S41" i="309"/>
  <c r="T41" i="309"/>
  <c r="U41" i="309"/>
  <c r="V41" i="309"/>
  <c r="W41" i="309"/>
  <c r="Q42" i="309"/>
  <c r="R42" i="309"/>
  <c r="S42" i="309"/>
  <c r="T42" i="309"/>
  <c r="U42" i="309"/>
  <c r="V42" i="309"/>
  <c r="W42" i="309"/>
  <c r="E28" i="309"/>
  <c r="F28" i="309"/>
  <c r="G28" i="309"/>
  <c r="H28" i="309"/>
  <c r="I28" i="309"/>
  <c r="J28" i="309"/>
  <c r="K28" i="309"/>
  <c r="L28" i="309"/>
  <c r="M28" i="309"/>
  <c r="E29" i="309"/>
  <c r="F29" i="309"/>
  <c r="G29" i="309"/>
  <c r="H29" i="309"/>
  <c r="I29" i="309"/>
  <c r="J29" i="309"/>
  <c r="K29" i="309"/>
  <c r="L29" i="309"/>
  <c r="M29" i="309"/>
  <c r="E30" i="309"/>
  <c r="F30" i="309"/>
  <c r="G30" i="309"/>
  <c r="H30" i="309"/>
  <c r="I30" i="309"/>
  <c r="J30" i="309"/>
  <c r="K30" i="309"/>
  <c r="L30" i="309"/>
  <c r="M30" i="309"/>
  <c r="E31" i="309"/>
  <c r="F31" i="309"/>
  <c r="G31" i="309"/>
  <c r="H31" i="309"/>
  <c r="I31" i="309"/>
  <c r="J31" i="309"/>
  <c r="K31" i="309"/>
  <c r="L31" i="309"/>
  <c r="M31" i="309"/>
  <c r="E32" i="309"/>
  <c r="F32" i="309"/>
  <c r="G32" i="309"/>
  <c r="H32" i="309"/>
  <c r="I32" i="309"/>
  <c r="J32" i="309"/>
  <c r="K32" i="309"/>
  <c r="L32" i="309"/>
  <c r="M32" i="309"/>
  <c r="E33" i="309"/>
  <c r="F33" i="309"/>
  <c r="G33" i="309"/>
  <c r="H33" i="309"/>
  <c r="I33" i="309"/>
  <c r="J33" i="309"/>
  <c r="K33" i="309"/>
  <c r="L33" i="309"/>
  <c r="M33" i="309"/>
  <c r="E34" i="309"/>
  <c r="F34" i="309"/>
  <c r="G34" i="309"/>
  <c r="H34" i="309"/>
  <c r="I34" i="309"/>
  <c r="J34" i="309"/>
  <c r="K34" i="309"/>
  <c r="L34" i="309"/>
  <c r="M34" i="309"/>
  <c r="E35" i="309"/>
  <c r="F35" i="309"/>
  <c r="G35" i="309"/>
  <c r="H35" i="309"/>
  <c r="I35" i="309"/>
  <c r="J35" i="309"/>
  <c r="K35" i="309"/>
  <c r="L35" i="309"/>
  <c r="M35" i="309"/>
  <c r="E36" i="309"/>
  <c r="F36" i="309"/>
  <c r="G36" i="309"/>
  <c r="H36" i="309"/>
  <c r="I36" i="309"/>
  <c r="J36" i="309"/>
  <c r="K36" i="309"/>
  <c r="L36" i="309"/>
  <c r="M36" i="309"/>
  <c r="E37" i="309"/>
  <c r="F37" i="309"/>
  <c r="G37" i="309"/>
  <c r="H37" i="309"/>
  <c r="I37" i="309"/>
  <c r="J37" i="309"/>
  <c r="K37" i="309"/>
  <c r="L37" i="309"/>
  <c r="M37" i="309"/>
  <c r="E38" i="309"/>
  <c r="F38" i="309"/>
  <c r="G38" i="309"/>
  <c r="H38" i="309"/>
  <c r="I38" i="309"/>
  <c r="J38" i="309"/>
  <c r="K38" i="309"/>
  <c r="L38" i="309"/>
  <c r="M38" i="309"/>
  <c r="E39" i="309"/>
  <c r="F39" i="309"/>
  <c r="G39" i="309"/>
  <c r="H39" i="309"/>
  <c r="I39" i="309"/>
  <c r="J39" i="309"/>
  <c r="K39" i="309"/>
  <c r="L39" i="309"/>
  <c r="M39" i="309"/>
  <c r="E40" i="309"/>
  <c r="F40" i="309"/>
  <c r="G40" i="309"/>
  <c r="H40" i="309"/>
  <c r="I40" i="309"/>
  <c r="J40" i="309"/>
  <c r="K40" i="309"/>
  <c r="L40" i="309"/>
  <c r="M40" i="309"/>
  <c r="E41" i="309"/>
  <c r="F41" i="309"/>
  <c r="G41" i="309"/>
  <c r="H41" i="309"/>
  <c r="I41" i="309"/>
  <c r="J41" i="309"/>
  <c r="K41" i="309"/>
  <c r="L41" i="309"/>
  <c r="M41" i="309"/>
  <c r="E42" i="309"/>
  <c r="F42" i="309"/>
  <c r="G42" i="309"/>
  <c r="H42" i="309"/>
  <c r="I42" i="309"/>
  <c r="J42" i="309"/>
  <c r="K42" i="309"/>
  <c r="L42" i="309"/>
  <c r="M42" i="309"/>
  <c r="D28" i="309"/>
  <c r="D29" i="309"/>
  <c r="D30" i="309"/>
  <c r="D31" i="309"/>
  <c r="D32" i="309"/>
  <c r="D33" i="309"/>
  <c r="D34" i="309"/>
  <c r="D35" i="309"/>
  <c r="D36" i="309"/>
  <c r="D37" i="309"/>
  <c r="D38" i="309"/>
  <c r="D39" i="309"/>
  <c r="D40" i="309"/>
  <c r="D41" i="309"/>
  <c r="D42" i="309"/>
  <c r="K42" i="311" l="1"/>
  <c r="E42" i="311"/>
  <c r="D42" i="311"/>
  <c r="J42" i="311"/>
  <c r="I42" i="311"/>
  <c r="H42" i="311"/>
  <c r="G42" i="311"/>
  <c r="C20" i="304"/>
  <c r="D20" i="304"/>
  <c r="E20" i="304"/>
  <c r="F20" i="304"/>
  <c r="G20" i="304"/>
  <c r="H20" i="304"/>
  <c r="I20" i="304"/>
  <c r="B20" i="304"/>
  <c r="I5" i="304"/>
  <c r="I6" i="304"/>
  <c r="I7" i="304"/>
  <c r="I8" i="304"/>
  <c r="I9" i="304"/>
  <c r="I10" i="304"/>
  <c r="I11" i="304"/>
  <c r="I12" i="304"/>
  <c r="I13" i="304"/>
  <c r="I14" i="304"/>
  <c r="I15" i="304"/>
  <c r="I16" i="304"/>
  <c r="I17" i="304"/>
  <c r="I18" i="304"/>
  <c r="I19" i="304"/>
  <c r="F20" i="303"/>
  <c r="G20" i="303"/>
  <c r="H20" i="303"/>
  <c r="I5" i="303"/>
  <c r="I6" i="303"/>
  <c r="I7" i="303"/>
  <c r="I8" i="303"/>
  <c r="I9" i="303"/>
  <c r="I10" i="303"/>
  <c r="I11" i="303"/>
  <c r="I12" i="303"/>
  <c r="I13" i="303"/>
  <c r="I14" i="303"/>
  <c r="I15" i="303"/>
  <c r="I16" i="303"/>
  <c r="I17" i="303"/>
  <c r="I18" i="303"/>
  <c r="I19" i="303"/>
  <c r="I20" i="303" l="1"/>
  <c r="B23" i="298" l="1"/>
  <c r="C23" i="298"/>
  <c r="D23" i="298"/>
  <c r="AS20" i="311"/>
  <c r="AS19" i="311"/>
  <c r="AS18" i="311"/>
  <c r="AS17" i="311"/>
  <c r="AS16" i="311"/>
  <c r="AS15" i="311"/>
  <c r="AS14" i="311"/>
  <c r="AS13" i="311"/>
  <c r="AS12" i="311"/>
  <c r="AS11" i="311"/>
  <c r="AS10" i="311"/>
  <c r="AS9" i="311"/>
  <c r="AS8" i="311"/>
  <c r="AS7" i="311"/>
  <c r="AS6" i="311"/>
  <c r="AS5" i="311"/>
  <c r="AJ254" i="294" l="1"/>
  <c r="AK254" i="294" s="1"/>
  <c r="AJ255" i="294"/>
  <c r="AK255" i="294" s="1"/>
  <c r="AJ256" i="294"/>
  <c r="AK256" i="294" s="1"/>
  <c r="AJ257" i="294"/>
  <c r="AK257" i="294" s="1"/>
  <c r="AJ258" i="294"/>
  <c r="AK258" i="294" s="1"/>
  <c r="AJ259" i="294"/>
  <c r="AK259" i="294" s="1"/>
  <c r="AJ260" i="294"/>
  <c r="AK260" i="294" s="1"/>
  <c r="AJ261" i="294"/>
  <c r="AK261" i="294" s="1"/>
  <c r="AJ262" i="294"/>
  <c r="AK262" i="294" s="1"/>
  <c r="AJ263" i="294"/>
  <c r="AK263" i="294" s="1"/>
  <c r="AJ264" i="294"/>
  <c r="AK264" i="294" s="1"/>
  <c r="AJ265" i="294"/>
  <c r="AK265" i="294" s="1"/>
  <c r="AJ266" i="294"/>
  <c r="AK266" i="294" s="1"/>
  <c r="AJ267" i="294"/>
  <c r="AK267" i="294" s="1"/>
  <c r="AJ268" i="294"/>
  <c r="AK268" i="294" s="1"/>
  <c r="AJ269" i="294"/>
  <c r="AK269" i="294" s="1"/>
  <c r="AJ270" i="294"/>
  <c r="AK270" i="294" s="1"/>
  <c r="AJ271" i="294"/>
  <c r="AK271" i="294" s="1"/>
  <c r="AJ253" i="294"/>
  <c r="AK253" i="294" s="1"/>
  <c r="AJ235" i="294"/>
  <c r="AK235" i="294" s="1"/>
  <c r="AJ236" i="294"/>
  <c r="AK236" i="294" s="1"/>
  <c r="AJ237" i="294"/>
  <c r="AK237" i="294" s="1"/>
  <c r="AJ238" i="294"/>
  <c r="AK238" i="294" s="1"/>
  <c r="AJ239" i="294"/>
  <c r="AK239" i="294" s="1"/>
  <c r="AJ240" i="294"/>
  <c r="AK240" i="294" s="1"/>
  <c r="AJ241" i="294"/>
  <c r="AK241" i="294" s="1"/>
  <c r="AJ242" i="294"/>
  <c r="AK242" i="294" s="1"/>
  <c r="AJ243" i="294"/>
  <c r="AK243" i="294" s="1"/>
  <c r="AJ244" i="294"/>
  <c r="AK244" i="294" s="1"/>
  <c r="AJ245" i="294"/>
  <c r="AK245" i="294" s="1"/>
  <c r="AJ246" i="294"/>
  <c r="AK246" i="294" s="1"/>
  <c r="AJ247" i="294"/>
  <c r="AK247" i="294" s="1"/>
  <c r="AJ248" i="294"/>
  <c r="AK248" i="294" s="1"/>
  <c r="AJ249" i="294"/>
  <c r="AK249" i="294" s="1"/>
  <c r="AJ250" i="294"/>
  <c r="AK250" i="294" s="1"/>
  <c r="AJ251" i="294"/>
  <c r="AK251" i="294" s="1"/>
  <c r="AJ252" i="294"/>
  <c r="AK252" i="294" s="1"/>
  <c r="AJ234" i="294"/>
  <c r="AK234" i="294" s="1"/>
  <c r="AK224" i="294"/>
  <c r="AJ216" i="294"/>
  <c r="AK216" i="294" s="1"/>
  <c r="AJ217" i="294"/>
  <c r="AK217" i="294" s="1"/>
  <c r="AJ218" i="294"/>
  <c r="AK218" i="294" s="1"/>
  <c r="AJ219" i="294"/>
  <c r="AK219" i="294" s="1"/>
  <c r="AJ220" i="294"/>
  <c r="AK220" i="294" s="1"/>
  <c r="AJ221" i="294"/>
  <c r="AK221" i="294" s="1"/>
  <c r="AJ222" i="294"/>
  <c r="AK222" i="294" s="1"/>
  <c r="AJ223" i="294"/>
  <c r="AK223" i="294" s="1"/>
  <c r="AJ224" i="294"/>
  <c r="AJ225" i="294"/>
  <c r="AK225" i="294" s="1"/>
  <c r="AJ226" i="294"/>
  <c r="AK226" i="294" s="1"/>
  <c r="AJ227" i="294"/>
  <c r="AK227" i="294" s="1"/>
  <c r="AJ228" i="294"/>
  <c r="AK228" i="294" s="1"/>
  <c r="AJ229" i="294"/>
  <c r="AK229" i="294" s="1"/>
  <c r="AJ230" i="294"/>
  <c r="AK230" i="294" s="1"/>
  <c r="AJ231" i="294"/>
  <c r="AK231" i="294" s="1"/>
  <c r="AJ232" i="294"/>
  <c r="AK232" i="294" s="1"/>
  <c r="AJ233" i="294"/>
  <c r="AK233" i="294" s="1"/>
  <c r="AJ215" i="294"/>
  <c r="AK215" i="294" s="1"/>
  <c r="AJ197" i="294"/>
  <c r="AJ198" i="294"/>
  <c r="AJ199" i="294"/>
  <c r="AJ200" i="294"/>
  <c r="AJ201" i="294"/>
  <c r="AJ202" i="294"/>
  <c r="AJ203" i="294"/>
  <c r="AJ204" i="294"/>
  <c r="AJ205" i="294"/>
  <c r="AJ206" i="294"/>
  <c r="AJ207" i="294"/>
  <c r="AJ208" i="294"/>
  <c r="AJ209" i="294"/>
  <c r="AJ210" i="294"/>
  <c r="AJ211" i="294"/>
  <c r="AJ212" i="294"/>
  <c r="AJ213" i="294"/>
  <c r="AJ214" i="294"/>
  <c r="AJ196" i="294"/>
  <c r="AJ178" i="294"/>
  <c r="AJ179" i="294"/>
  <c r="AJ180" i="294"/>
  <c r="AJ181" i="294"/>
  <c r="AJ182" i="294"/>
  <c r="AJ183" i="294"/>
  <c r="AJ184" i="294"/>
  <c r="AJ185" i="294"/>
  <c r="AJ186" i="294"/>
  <c r="AJ187" i="294"/>
  <c r="AJ188" i="294"/>
  <c r="AJ189" i="294"/>
  <c r="AJ190" i="294"/>
  <c r="AJ191" i="294"/>
  <c r="AJ192" i="294"/>
  <c r="AJ193" i="294"/>
  <c r="AJ194" i="294"/>
  <c r="AJ195" i="294"/>
  <c r="AJ177" i="294"/>
  <c r="AK148" i="294"/>
  <c r="AJ140" i="294"/>
  <c r="AK140" i="294" s="1"/>
  <c r="AJ141" i="294"/>
  <c r="AK141" i="294" s="1"/>
  <c r="AJ142" i="294"/>
  <c r="AK142" i="294" s="1"/>
  <c r="AJ143" i="294"/>
  <c r="AK143" i="294" s="1"/>
  <c r="AJ144" i="294"/>
  <c r="AK144" i="294" s="1"/>
  <c r="AJ145" i="294"/>
  <c r="AK145" i="294" s="1"/>
  <c r="AJ146" i="294"/>
  <c r="AK146" i="294" s="1"/>
  <c r="AJ147" i="294"/>
  <c r="AK147" i="294" s="1"/>
  <c r="AJ148" i="294"/>
  <c r="AJ149" i="294"/>
  <c r="AK149" i="294" s="1"/>
  <c r="AJ150" i="294"/>
  <c r="AK150" i="294" s="1"/>
  <c r="AJ151" i="294"/>
  <c r="AK151" i="294" s="1"/>
  <c r="AJ152" i="294"/>
  <c r="AK152" i="294" s="1"/>
  <c r="AJ153" i="294"/>
  <c r="AK153" i="294" s="1"/>
  <c r="AJ154" i="294"/>
  <c r="AK154" i="294" s="1"/>
  <c r="AJ155" i="294"/>
  <c r="AK155" i="294" s="1"/>
  <c r="AJ156" i="294"/>
  <c r="AK156" i="294" s="1"/>
  <c r="AJ157" i="294"/>
  <c r="AK157" i="294" s="1"/>
  <c r="AJ139" i="294"/>
  <c r="AK139" i="294" s="1"/>
  <c r="AJ138" i="294"/>
  <c r="AK138" i="294" s="1"/>
  <c r="AJ121" i="294"/>
  <c r="AK121" i="294" s="1"/>
  <c r="AJ122" i="294"/>
  <c r="AK122" i="294" s="1"/>
  <c r="AJ123" i="294"/>
  <c r="AK123" i="294" s="1"/>
  <c r="AJ124" i="294"/>
  <c r="AK124" i="294" s="1"/>
  <c r="AJ125" i="294"/>
  <c r="AK125" i="294" s="1"/>
  <c r="AJ126" i="294"/>
  <c r="AK126" i="294" s="1"/>
  <c r="AJ127" i="294"/>
  <c r="AK127" i="294" s="1"/>
  <c r="AJ128" i="294"/>
  <c r="AK128" i="294" s="1"/>
  <c r="AJ129" i="294"/>
  <c r="AK129" i="294" s="1"/>
  <c r="AJ130" i="294"/>
  <c r="AK130" i="294" s="1"/>
  <c r="AJ131" i="294"/>
  <c r="AK131" i="294" s="1"/>
  <c r="AJ132" i="294"/>
  <c r="AK132" i="294" s="1"/>
  <c r="AJ133" i="294"/>
  <c r="AK133" i="294" s="1"/>
  <c r="AJ134" i="294"/>
  <c r="AK134" i="294" s="1"/>
  <c r="AJ135" i="294"/>
  <c r="AK135" i="294" s="1"/>
  <c r="AJ136" i="294"/>
  <c r="AK136" i="294" s="1"/>
  <c r="AJ137" i="294"/>
  <c r="AK137" i="294" s="1"/>
  <c r="AJ120" i="294"/>
  <c r="AK120" i="294" s="1"/>
  <c r="AK102" i="294"/>
  <c r="AK110" i="294"/>
  <c r="AJ102" i="294"/>
  <c r="AJ103" i="294"/>
  <c r="AK103" i="294" s="1"/>
  <c r="AJ104" i="294"/>
  <c r="AK104" i="294" s="1"/>
  <c r="AJ105" i="294"/>
  <c r="AK105" i="294" s="1"/>
  <c r="AJ106" i="294"/>
  <c r="AK106" i="294" s="1"/>
  <c r="AJ107" i="294"/>
  <c r="AK107" i="294" s="1"/>
  <c r="AJ108" i="294"/>
  <c r="AK108" i="294" s="1"/>
  <c r="AJ109" i="294"/>
  <c r="AK109" i="294" s="1"/>
  <c r="AJ110" i="294"/>
  <c r="AJ111" i="294"/>
  <c r="AK111" i="294" s="1"/>
  <c r="AJ112" i="294"/>
  <c r="AK112" i="294" s="1"/>
  <c r="AJ113" i="294"/>
  <c r="AK113" i="294" s="1"/>
  <c r="AJ114" i="294"/>
  <c r="AK114" i="294" s="1"/>
  <c r="AJ115" i="294"/>
  <c r="AK115" i="294" s="1"/>
  <c r="AJ116" i="294"/>
  <c r="AK116" i="294" s="1"/>
  <c r="AJ117" i="294"/>
  <c r="AK117" i="294" s="1"/>
  <c r="AJ118" i="294"/>
  <c r="AK118" i="294" s="1"/>
  <c r="AJ119" i="294"/>
  <c r="AK119" i="294" s="1"/>
  <c r="AJ101" i="294"/>
  <c r="AK101" i="294" s="1"/>
  <c r="AJ83" i="294"/>
  <c r="AK83" i="294" s="1"/>
  <c r="AJ84" i="294"/>
  <c r="AK84" i="294" s="1"/>
  <c r="AJ85" i="294"/>
  <c r="AK85" i="294" s="1"/>
  <c r="AJ86" i="294"/>
  <c r="AK86" i="294" s="1"/>
  <c r="AJ87" i="294"/>
  <c r="AK87" i="294" s="1"/>
  <c r="AJ88" i="294"/>
  <c r="AK88" i="294" s="1"/>
  <c r="AJ89" i="294"/>
  <c r="AK89" i="294" s="1"/>
  <c r="AJ90" i="294"/>
  <c r="AK90" i="294" s="1"/>
  <c r="AJ91" i="294"/>
  <c r="AK91" i="294" s="1"/>
  <c r="AJ92" i="294"/>
  <c r="AK92" i="294" s="1"/>
  <c r="AJ93" i="294"/>
  <c r="AK93" i="294" s="1"/>
  <c r="AJ94" i="294"/>
  <c r="AK94" i="294" s="1"/>
  <c r="AJ95" i="294"/>
  <c r="AK95" i="294" s="1"/>
  <c r="AJ96" i="294"/>
  <c r="AK96" i="294" s="1"/>
  <c r="AJ97" i="294"/>
  <c r="AK97" i="294" s="1"/>
  <c r="AJ98" i="294"/>
  <c r="AK98" i="294" s="1"/>
  <c r="AJ99" i="294"/>
  <c r="AK99" i="294" s="1"/>
  <c r="AJ100" i="294"/>
  <c r="AK100" i="294" s="1"/>
  <c r="AJ82" i="294"/>
  <c r="AK82" i="294" s="1"/>
  <c r="AJ64" i="294"/>
  <c r="AK64" i="294" s="1"/>
  <c r="AJ65" i="294"/>
  <c r="AK65" i="294" s="1"/>
  <c r="AJ66" i="294"/>
  <c r="AK66" i="294" s="1"/>
  <c r="AJ67" i="294"/>
  <c r="AK67" i="294" s="1"/>
  <c r="AJ68" i="294"/>
  <c r="AK68" i="294" s="1"/>
  <c r="AJ69" i="294"/>
  <c r="AK69" i="294" s="1"/>
  <c r="AJ70" i="294"/>
  <c r="AK70" i="294" s="1"/>
  <c r="AJ71" i="294"/>
  <c r="AK71" i="294" s="1"/>
  <c r="AJ72" i="294"/>
  <c r="AK72" i="294" s="1"/>
  <c r="AJ73" i="294"/>
  <c r="AK73" i="294" s="1"/>
  <c r="AJ74" i="294"/>
  <c r="AK74" i="294" s="1"/>
  <c r="AJ75" i="294"/>
  <c r="AK75" i="294" s="1"/>
  <c r="AJ76" i="294"/>
  <c r="AK76" i="294" s="1"/>
  <c r="AJ77" i="294"/>
  <c r="AK77" i="294" s="1"/>
  <c r="AJ78" i="294"/>
  <c r="AK78" i="294" s="1"/>
  <c r="AJ79" i="294"/>
  <c r="AK79" i="294" s="1"/>
  <c r="AJ80" i="294"/>
  <c r="AK80" i="294" s="1"/>
  <c r="AJ81" i="294"/>
  <c r="AK81" i="294" s="1"/>
  <c r="AJ63" i="294"/>
  <c r="AK63" i="294" s="1"/>
  <c r="AJ45" i="294"/>
  <c r="AK45" i="294" s="1"/>
  <c r="AJ46" i="294"/>
  <c r="AK46" i="294" s="1"/>
  <c r="AJ47" i="294"/>
  <c r="AK47" i="294" s="1"/>
  <c r="AJ48" i="294"/>
  <c r="AK48" i="294" s="1"/>
  <c r="AJ49" i="294"/>
  <c r="AK49" i="294" s="1"/>
  <c r="AJ50" i="294"/>
  <c r="AK50" i="294" s="1"/>
  <c r="AJ51" i="294"/>
  <c r="AK51" i="294" s="1"/>
  <c r="AJ52" i="294"/>
  <c r="AK52" i="294" s="1"/>
  <c r="AJ53" i="294"/>
  <c r="AK53" i="294" s="1"/>
  <c r="AJ54" i="294"/>
  <c r="AK54" i="294" s="1"/>
  <c r="AJ55" i="294"/>
  <c r="AK55" i="294" s="1"/>
  <c r="AJ56" i="294"/>
  <c r="AK56" i="294" s="1"/>
  <c r="AJ57" i="294"/>
  <c r="AK57" i="294" s="1"/>
  <c r="AJ58" i="294"/>
  <c r="AK58" i="294" s="1"/>
  <c r="AJ59" i="294"/>
  <c r="AK59" i="294" s="1"/>
  <c r="AJ60" i="294"/>
  <c r="AK60" i="294" s="1"/>
  <c r="AJ61" i="294"/>
  <c r="AK61" i="294" s="1"/>
  <c r="AJ62" i="294"/>
  <c r="AK62" i="294" s="1"/>
  <c r="AJ44" i="294"/>
  <c r="AK44" i="294" s="1"/>
  <c r="AJ26" i="294"/>
  <c r="AK26" i="294" s="1"/>
  <c r="AJ27" i="294"/>
  <c r="AK27" i="294" s="1"/>
  <c r="AJ28" i="294"/>
  <c r="AK28" i="294" s="1"/>
  <c r="AJ29" i="294"/>
  <c r="AK29" i="294" s="1"/>
  <c r="AJ30" i="294"/>
  <c r="AK30" i="294" s="1"/>
  <c r="AJ31" i="294"/>
  <c r="AK31" i="294" s="1"/>
  <c r="AJ32" i="294"/>
  <c r="AK32" i="294" s="1"/>
  <c r="AJ33" i="294"/>
  <c r="AK33" i="294" s="1"/>
  <c r="AJ34" i="294"/>
  <c r="AK34" i="294" s="1"/>
  <c r="AJ35" i="294"/>
  <c r="AK35" i="294" s="1"/>
  <c r="AJ36" i="294"/>
  <c r="AK36" i="294" s="1"/>
  <c r="AJ37" i="294"/>
  <c r="AK37" i="294" s="1"/>
  <c r="AJ38" i="294"/>
  <c r="AK38" i="294" s="1"/>
  <c r="AJ39" i="294"/>
  <c r="AK39" i="294" s="1"/>
  <c r="AJ40" i="294"/>
  <c r="AK40" i="294" s="1"/>
  <c r="AJ41" i="294"/>
  <c r="AK41" i="294" s="1"/>
  <c r="AJ42" i="294"/>
  <c r="AK42" i="294" s="1"/>
  <c r="AJ43" i="294"/>
  <c r="AK43" i="294" s="1"/>
  <c r="AJ25" i="294"/>
  <c r="AK25" i="294" s="1"/>
  <c r="AI24" i="294"/>
  <c r="AJ24" i="294" s="1"/>
  <c r="AI7" i="294"/>
  <c r="AJ7" i="294" s="1"/>
  <c r="AI8" i="294"/>
  <c r="AJ8" i="294" s="1"/>
  <c r="AI9" i="294"/>
  <c r="AJ9" i="294" s="1"/>
  <c r="AI10" i="294"/>
  <c r="AJ10" i="294" s="1"/>
  <c r="AI11" i="294"/>
  <c r="AJ11" i="294" s="1"/>
  <c r="AI12" i="294"/>
  <c r="AJ12" i="294" s="1"/>
  <c r="AI13" i="294"/>
  <c r="AJ13" i="294" s="1"/>
  <c r="AI14" i="294"/>
  <c r="AJ14" i="294" s="1"/>
  <c r="AI15" i="294"/>
  <c r="AJ15" i="294" s="1"/>
  <c r="AI16" i="294"/>
  <c r="AJ16" i="294" s="1"/>
  <c r="AI17" i="294"/>
  <c r="AJ17" i="294" s="1"/>
  <c r="AI18" i="294"/>
  <c r="AJ18" i="294" s="1"/>
  <c r="AI19" i="294"/>
  <c r="AJ19" i="294" s="1"/>
  <c r="AI20" i="294"/>
  <c r="AJ20" i="294" s="1"/>
  <c r="AI21" i="294"/>
  <c r="AJ21" i="294" s="1"/>
  <c r="AI22" i="294"/>
  <c r="AJ22" i="294" s="1"/>
  <c r="AI23" i="294"/>
  <c r="AJ23" i="294" s="1"/>
  <c r="AI6" i="294"/>
  <c r="AJ6" i="294" s="1"/>
</calcChain>
</file>

<file path=xl/comments1.xml><?xml version="1.0" encoding="utf-8"?>
<comments xmlns="http://schemas.openxmlformats.org/spreadsheetml/2006/main">
  <authors>
    <author>Nada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ادراج جهات الاتصريف ندى</t>
        </r>
      </text>
    </comment>
  </commentList>
</comments>
</file>

<file path=xl/comments2.xml><?xml version="1.0" encoding="utf-8"?>
<comments xmlns="http://schemas.openxmlformats.org/spreadsheetml/2006/main">
  <authors>
    <author>Nada</author>
  </authors>
  <commentList>
    <comment ref="AJ25" authorId="0" shapeId="0">
      <text>
        <r>
          <rPr>
            <b/>
            <sz val="9"/>
            <color indexed="81"/>
            <rFont val="Tahoma"/>
            <family val="2"/>
          </rPr>
          <t>Nada:</t>
        </r>
        <r>
          <rPr>
            <sz val="9"/>
            <color indexed="81"/>
            <rFont val="Tahoma"/>
            <family val="2"/>
          </rPr>
          <t xml:space="preserve">
احتساب اللتر وتحويله الى متر مكعب
</t>
        </r>
      </text>
    </comment>
  </commentList>
</comments>
</file>

<file path=xl/sharedStrings.xml><?xml version="1.0" encoding="utf-8"?>
<sst xmlns="http://schemas.openxmlformats.org/spreadsheetml/2006/main" count="5312" uniqueCount="403">
  <si>
    <t>المحافظة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</si>
  <si>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</si>
  <si>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</si>
  <si>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</si>
  <si>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</si>
  <si>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</si>
  <si>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</si>
  <si>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</si>
  <si>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</si>
  <si>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</si>
  <si>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</si>
  <si>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</si>
  <si>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</si>
  <si>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</si>
  <si>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</si>
  <si>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</si>
  <si>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</si>
  <si>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</si>
  <si>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</si>
  <si>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</si>
  <si>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اخرى</t>
  </si>
  <si>
    <t xml:space="preserve">كركوك </t>
  </si>
  <si>
    <t xml:space="preserve">كربلاء </t>
  </si>
  <si>
    <t xml:space="preserve">النجف </t>
  </si>
  <si>
    <t xml:space="preserve">القادسية </t>
  </si>
  <si>
    <t xml:space="preserve">المثنى </t>
  </si>
  <si>
    <t xml:space="preserve">ذي قار </t>
  </si>
  <si>
    <t>ــ يتبع ــ</t>
  </si>
  <si>
    <t>مياه جوفية (آبار)</t>
  </si>
  <si>
    <t>شبكة عامة (إسالة ماء)</t>
  </si>
  <si>
    <t>صهريج</t>
  </si>
  <si>
    <t>ماء مقطر</t>
  </si>
  <si>
    <t>مياه RO</t>
  </si>
  <si>
    <t>العمليات الصناعية</t>
  </si>
  <si>
    <t>لأغراض التبريد</t>
  </si>
  <si>
    <t>سقي الحدائق والري</t>
  </si>
  <si>
    <t xml:space="preserve">المجموع </t>
  </si>
  <si>
    <t>عدد وحدات المعالجة الكلي</t>
  </si>
  <si>
    <t>عاملة</t>
  </si>
  <si>
    <t>عاملة جزئياً</t>
  </si>
  <si>
    <t>متوقفة</t>
  </si>
  <si>
    <t>العدد</t>
  </si>
  <si>
    <t>نفط أبيض-كيروسين</t>
  </si>
  <si>
    <t>نفط أسود-زيت الوقود-مازوت</t>
  </si>
  <si>
    <t>كاز-ديزل-سولار</t>
  </si>
  <si>
    <t>بنزين</t>
  </si>
  <si>
    <t>الغاز السائل</t>
  </si>
  <si>
    <t>النفط الخام-Crud oil</t>
  </si>
  <si>
    <t>زيوت هيدروليك</t>
  </si>
  <si>
    <t>طاقة شمسية</t>
  </si>
  <si>
    <t>غاز ماكينات</t>
  </si>
  <si>
    <t>زيوت عادمة</t>
  </si>
  <si>
    <t xml:space="preserve">العدد </t>
  </si>
  <si>
    <t xml:space="preserve">ديالى </t>
  </si>
  <si>
    <t>كمية الوقود أو الطاقة المستخدمة في إلإنتاج حسب النوع والمحافظة لسنة 2011</t>
  </si>
  <si>
    <t>لأغراض التسخين</t>
  </si>
  <si>
    <t>لأغراض أخرى</t>
  </si>
  <si>
    <t>كمية الهدر بالمياه *</t>
  </si>
  <si>
    <t xml:space="preserve"> المياه العادمة (الصرف الصحي) </t>
  </si>
  <si>
    <t xml:space="preserve">عاملة جزئياً </t>
  </si>
  <si>
    <t xml:space="preserve">كمية المياه المستخدمة في المعمل </t>
  </si>
  <si>
    <t>أساليب التخلص من المخلفات الصناعية السائلة الخطرة %</t>
  </si>
  <si>
    <t>جدول (26)</t>
  </si>
  <si>
    <t>جدول (39)</t>
  </si>
  <si>
    <t>المعامل التي تمتلك مقاييس للمياه</t>
  </si>
  <si>
    <t xml:space="preserve"> المعامل التي تمتلك وحدات معالجة </t>
  </si>
  <si>
    <t xml:space="preserve">عدد وحدات المعالجة حسب الحالة العملية </t>
  </si>
  <si>
    <t xml:space="preserve">كمية الوقود أو الطاقة المستخدمة في الأنتاج حسب النوع </t>
  </si>
  <si>
    <t>جدول (60)</t>
  </si>
  <si>
    <t>نهر دجلة</t>
  </si>
  <si>
    <t>نهر الفرات</t>
  </si>
  <si>
    <t>شط العرب</t>
  </si>
  <si>
    <t>كمية المياه المجهزة للمعمل</t>
  </si>
  <si>
    <t xml:space="preserve"> * كمية الهدر بالمياه = مجموع كمية المياه المجهزة - مجموع كمية مجالات المياه المستخدمة</t>
  </si>
  <si>
    <t>كهرباء (الكهرباء الوطنية فقط)</t>
  </si>
  <si>
    <t>زيوت وشحوم</t>
  </si>
  <si>
    <t>غاز طبيعي</t>
  </si>
  <si>
    <t>Total</t>
  </si>
  <si>
    <t xml:space="preserve"> </t>
  </si>
  <si>
    <t>Count</t>
  </si>
  <si>
    <t>نوع الوقود</t>
  </si>
  <si>
    <t xml:space="preserve">الكميات </t>
  </si>
  <si>
    <t>وحدة القياس</t>
  </si>
  <si>
    <t>الكهرباء الوطنية فقط</t>
  </si>
  <si>
    <t xml:space="preserve">دهوك </t>
  </si>
  <si>
    <t>.</t>
  </si>
  <si>
    <t xml:space="preserve">نينوى </t>
  </si>
  <si>
    <t xml:space="preserve"> سليمانية </t>
  </si>
  <si>
    <t xml:space="preserve">اربيل </t>
  </si>
  <si>
    <t xml:space="preserve"> ديالى </t>
  </si>
  <si>
    <t xml:space="preserve">الانبار </t>
  </si>
  <si>
    <t xml:space="preserve">بابل </t>
  </si>
  <si>
    <t xml:space="preserve"> واسط </t>
  </si>
  <si>
    <t xml:space="preserve">صلاح الدين </t>
  </si>
  <si>
    <t xml:space="preserve"> ميسان </t>
  </si>
  <si>
    <t xml:space="preserve"> البصرة </t>
  </si>
  <si>
    <t>نفط ابيض كيروسين</t>
  </si>
  <si>
    <t>نفط اسود</t>
  </si>
  <si>
    <t>كاز</t>
  </si>
  <si>
    <t>النفط الخام</t>
  </si>
  <si>
    <t>اخرى حدد</t>
  </si>
  <si>
    <t>التخلص عن طريق جهة رسمية</t>
  </si>
  <si>
    <t>شبكة مجاري</t>
  </si>
  <si>
    <t>مبزل</t>
  </si>
  <si>
    <t>اراضي مجاورة</t>
  </si>
  <si>
    <t>لاغراض السقي</t>
  </si>
  <si>
    <t>وحدة معالجة كلية</t>
  </si>
  <si>
    <t>وحدة معالجة جزئية (بعد الفصل والتنقية)</t>
  </si>
  <si>
    <t>حفرة تبخيرية مبطنة (احواض تجفيف)</t>
  </si>
  <si>
    <t>إعادة استخدام داخل المصنع (بعد الفصل والتنقية)</t>
  </si>
  <si>
    <t>تنقل إلى معمل آخر لمعالجتها</t>
  </si>
  <si>
    <t>إعادة تدوير</t>
  </si>
  <si>
    <t>برك تسحب بصهاريج (بعد الفصل والتنقية)</t>
  </si>
  <si>
    <t>أراضي مجاورة</t>
  </si>
  <si>
    <t>النسبة</t>
  </si>
  <si>
    <t>المجوع</t>
  </si>
  <si>
    <t>خطرة</t>
  </si>
  <si>
    <t>غير خطرة</t>
  </si>
  <si>
    <t>الحرارة</t>
  </si>
  <si>
    <t>المواد العالقة</t>
  </si>
  <si>
    <t>تركيز أيون الهيدروجين</t>
  </si>
  <si>
    <t>الأوكسجين المذاب</t>
  </si>
  <si>
    <t>B.O.D 5</t>
  </si>
  <si>
    <t>C.O.D.CR207</t>
  </si>
  <si>
    <t>الفلور</t>
  </si>
  <si>
    <t>الكلور الحر</t>
  </si>
  <si>
    <t>النترات</t>
  </si>
  <si>
    <t>الفوسفات</t>
  </si>
  <si>
    <t>الأمونيوم</t>
  </si>
  <si>
    <t>الكلوريدات</t>
  </si>
  <si>
    <t>الكبريتات</t>
  </si>
  <si>
    <t>الرصاص</t>
  </si>
  <si>
    <t>النحاس</t>
  </si>
  <si>
    <t>النيكل</t>
  </si>
  <si>
    <t>الزئبق</t>
  </si>
  <si>
    <t>محاليل عضوية</t>
  </si>
  <si>
    <t>محاليل قاعدية</t>
  </si>
  <si>
    <t>بقايا دهانات</t>
  </si>
  <si>
    <t>الخارصين</t>
  </si>
  <si>
    <t>الكروم</t>
  </si>
  <si>
    <t>الألمنيوم</t>
  </si>
  <si>
    <t>الحديد</t>
  </si>
  <si>
    <t>الكبريتيد</t>
  </si>
  <si>
    <t>الزنك</t>
  </si>
  <si>
    <t>العسرة</t>
  </si>
  <si>
    <t>سلفات</t>
  </si>
  <si>
    <t>مادة ضد العفن</t>
  </si>
  <si>
    <t>برفتول</t>
  </si>
  <si>
    <t>أصباغ نباتية ودهنية</t>
  </si>
  <si>
    <t>A</t>
  </si>
  <si>
    <t>B</t>
  </si>
  <si>
    <t>C</t>
  </si>
  <si>
    <t>D</t>
  </si>
  <si>
    <t>E</t>
  </si>
  <si>
    <t>F</t>
  </si>
  <si>
    <t>G</t>
  </si>
  <si>
    <t>H</t>
  </si>
  <si>
    <t>1</t>
  </si>
  <si>
    <t>2</t>
  </si>
  <si>
    <t>3</t>
  </si>
  <si>
    <t>4</t>
  </si>
  <si>
    <t xml:space="preserve">بغداد </t>
  </si>
  <si>
    <t>Row N %</t>
  </si>
  <si>
    <t>مجموع الهيدروكاربونات ومشتقاتها</t>
  </si>
  <si>
    <t>العكورة</t>
  </si>
  <si>
    <t>صوديوم Na</t>
  </si>
  <si>
    <t>كالسيوم Ca</t>
  </si>
  <si>
    <t>مغنيسيوم Mg</t>
  </si>
  <si>
    <t>بوتاسيوم k</t>
  </si>
  <si>
    <t>القاعدية ALK</t>
  </si>
  <si>
    <t>كلوريد الصوديوم</t>
  </si>
  <si>
    <t>كبريت</t>
  </si>
  <si>
    <t>امبير</t>
  </si>
  <si>
    <t>مقمق</t>
  </si>
  <si>
    <t>م3</t>
  </si>
  <si>
    <t>لتر</t>
  </si>
  <si>
    <t>كغم</t>
  </si>
  <si>
    <t>طن</t>
  </si>
  <si>
    <t>برميل</t>
  </si>
  <si>
    <t>قنينة</t>
  </si>
  <si>
    <t>كيلو واط</t>
  </si>
  <si>
    <t>الف كيلو واط</t>
  </si>
  <si>
    <t>تجميع الف كيلو واط</t>
  </si>
  <si>
    <t>متر مكعب</t>
  </si>
  <si>
    <t>ــــ</t>
  </si>
  <si>
    <t>عدد وحدات معالجة المياه الصناعية والعادمة وعدد المعامل التي تغطيها وحدة المعالجة حسب المحافظة لسنة 2011</t>
  </si>
  <si>
    <t>عدد المعامل التي تمتلك وحدات معالجة</t>
  </si>
  <si>
    <t xml:space="preserve">عدد المعامل التي تغطيها وحدات معالجة </t>
  </si>
  <si>
    <t>ثانوية</t>
  </si>
  <si>
    <t xml:space="preserve"> التوصيل الكهربائي  E . C</t>
  </si>
  <si>
    <t xml:space="preserve">إبتدائية </t>
  </si>
  <si>
    <t>اعادة استخدام داخل المعمل</t>
  </si>
  <si>
    <t xml:space="preserve">كمية المياه المستخدمة في المعامل حسب مجالات استخدام المياه والمحافظة </t>
  </si>
  <si>
    <t xml:space="preserve">التوزيع النسبي لكمية المياه حسب مجالات استخدامها والمحافظة </t>
  </si>
  <si>
    <t xml:space="preserve">كمية الهدر بالمياه المستخدمة في المعامل حسب المحافظة </t>
  </si>
  <si>
    <r>
      <t xml:space="preserve">إعادة استخدام داخل المصنع (بعد الفصل </t>
    </r>
    <r>
      <rPr>
        <b/>
        <sz val="8"/>
        <color theme="1"/>
        <rFont val="Arial"/>
        <family val="2"/>
      </rPr>
      <t>والتنقية)</t>
    </r>
  </si>
  <si>
    <t>حفرة إمتصاصية (سبتك تانك)</t>
  </si>
  <si>
    <t xml:space="preserve">(م³/ يوم) </t>
  </si>
  <si>
    <t>هيدروكسيد الكالسيوم</t>
  </si>
  <si>
    <t>صوديوم لوريل إيثر سلفيت</t>
  </si>
  <si>
    <t>ثنائي اوكسيد الكبريت</t>
  </si>
  <si>
    <t xml:space="preserve">عدد المعامل حسب مصدر المياه المجهزة </t>
  </si>
  <si>
    <t>إستخدام إداري (للأغراض البشرية)</t>
  </si>
  <si>
    <t xml:space="preserve">عدد المعامل حسب مجالات استخدام المياه والمحافظة </t>
  </si>
  <si>
    <t xml:space="preserve">عدد المعامل حسب مجالات استخدام المياه </t>
  </si>
  <si>
    <t>المياه الكلية المتخلفة  (م³/يوم)</t>
  </si>
  <si>
    <t>المياه الصناعية المتولدة</t>
  </si>
  <si>
    <t xml:space="preserve">المياه الكلية المتخلفة  (م³/ يوم) </t>
  </si>
  <si>
    <t>* المياه المشتركة : هي المياه المكونة من نوعين من المياه هما : المياه العادمة (الصرف الصحي) والمياه الصناعية المتولدة.</t>
  </si>
  <si>
    <t>الكحول النفطي</t>
  </si>
  <si>
    <t>كمية المياه العادمة  (الصرف الصحي) المطروحة (م³/ يوم)</t>
  </si>
  <si>
    <t xml:space="preserve">التوزيع النسبي لوحدات المعالجة حسب الحالة العملية % </t>
  </si>
  <si>
    <t xml:space="preserve">كمية المياه الكلية المتخلفة المعالجة حسب جهات التصريف والمحافظة </t>
  </si>
  <si>
    <t>ثلاثية</t>
  </si>
  <si>
    <t>الإجمالي</t>
  </si>
  <si>
    <t xml:space="preserve">عدد ونسبة المعامل التي تمتلك مقاييس للمياه وكمية المياه المجهزة للمعامل حسب المصدر والمحافظة </t>
  </si>
  <si>
    <t xml:space="preserve">التوزيع النسبي لكمية المياه المجهزة للمعامل حسب المصدر والمحافظة </t>
  </si>
  <si>
    <t xml:space="preserve">عدد المعامل حسب مصدر المياه المجهزة والمحافظة </t>
  </si>
  <si>
    <t>المياه الكلية المتخلفة</t>
  </si>
  <si>
    <t xml:space="preserve">المياه المشتركة </t>
  </si>
  <si>
    <t xml:space="preserve">المياه الصناعية المتولدة </t>
  </si>
  <si>
    <t>المياه المشتركة</t>
  </si>
  <si>
    <t xml:space="preserve">المياه العادمة (الصرف الصحي) </t>
  </si>
  <si>
    <t xml:space="preserve">كمية المياه الكلية المتخلفة حسب النوع والمحافظة </t>
  </si>
  <si>
    <t xml:space="preserve">كمية ونسبة المياه الكلية المتخلفة الخطرة حسب النوع والمحافظة </t>
  </si>
  <si>
    <t>التوزيع النسبي للمياه الكلية المتخلفة الخطرة %</t>
  </si>
  <si>
    <t xml:space="preserve">كمية ونسبة المياه الكلية المتخلفة غير الخطرة حسب النوع والمحافظة </t>
  </si>
  <si>
    <t>التوزيع النسبي للمياه الكلية المتخلفة غير الخطرة %</t>
  </si>
  <si>
    <t xml:space="preserve">كمية المياه الكلية المتخلفة غير الخطرة (م³/ يوم) </t>
  </si>
  <si>
    <t xml:space="preserve">كمية المياه الكلية المتخلفة (الخطرة وغير الخطرة) من المعامل حسب أساليب التخلص والمحافظة </t>
  </si>
  <si>
    <t xml:space="preserve">كمية المياه الكلية المتخلفة الخطرة (م³/ يوم) </t>
  </si>
  <si>
    <t xml:space="preserve">التوزيع النسبي لكمية المياه الكلية المتخلفة (الخطرة وغير الخطرة) من المعامل حسب أساليب التخلص والمحافظة </t>
  </si>
  <si>
    <t xml:space="preserve"> عدد المعامل حسب أساليب التخلص من المياه العادمة (الصرف الصحي)</t>
  </si>
  <si>
    <t>التوزيع النسبي للمعامل حسب أساليب التخلص من المياه العادمة (الصرف الصحي) %</t>
  </si>
  <si>
    <t xml:space="preserve">عدد المعامل حسب أساليب التخلص من المياه العادمة (الصرف الصحي) والمحافظة </t>
  </si>
  <si>
    <t>التوزيع النسبي للمعامل حسب أساليب التخلص من المياه العادمة (الصرف الصحي) والمحافظة</t>
  </si>
  <si>
    <t xml:space="preserve">عدد المعامل حسب أساليب التخلص من المياه المشتركة الخطرة والمحافظة </t>
  </si>
  <si>
    <t xml:space="preserve">عدد المعامل حسب أساليب التخلص من المياه المشتركة الخطرة </t>
  </si>
  <si>
    <t xml:space="preserve">التوزيع النسبي للمعامل حسب أساليب التخلص من المياه المشتركة الخطرة والمحافظة </t>
  </si>
  <si>
    <t>عدد المعامل حسب أساليب التخلص من المياه المشتركة غير الخطرة والمحافظة</t>
  </si>
  <si>
    <t>التوزيع النسبي للمعامل حسب أساليب التخلص من المياه المشتركة غير الخطرة والمحافظة</t>
  </si>
  <si>
    <t>التوزيع النسبي للمعامل حسب أساليب التخلص من المياه المشتركة غير الخطرة %</t>
  </si>
  <si>
    <t>معدل كمية المياه المعالجة (م³/ يوم)</t>
  </si>
  <si>
    <t>مجموع الطاقات التصميمية (م³/يوم)</t>
  </si>
  <si>
    <t>عدد المعامل حسب جهات تصريف المياه المعالجة</t>
  </si>
  <si>
    <t xml:space="preserve">عدد المعامل التي تمتلك وحدات معالجة حسب جهات تصريف المياه بعد المعالجة والمحافظة </t>
  </si>
  <si>
    <t xml:space="preserve">كمية المياه الكلية المتخلفة غير المعالجة حسب جهات التصريف والمحافظة </t>
  </si>
  <si>
    <t xml:space="preserve">عدد المعامل التي تمتلك وحدات معالجة حسب جهات تصريف المياه غير المعالجة والمحافظة </t>
  </si>
  <si>
    <t>عدد المعامل حسب جهات تصريف المياه غير المعالجة</t>
  </si>
  <si>
    <t xml:space="preserve">جهات التصريف للمياه الكلية المتخلفة غير المعالجة  (م³/ يوم) </t>
  </si>
  <si>
    <t xml:space="preserve">جهات التصريف للمياه الكلية المتخلفة المعالجة  (م³/ يوم) </t>
  </si>
  <si>
    <t xml:space="preserve"> المعامل التي تستخدم مواد كيمياوية في وحدات المعالجة</t>
  </si>
  <si>
    <t xml:space="preserve">عدد ونسبة المعامل التي تمتلك وحدات معالجة والتي تستخدم مواد كيمياوية فيها وكمية تلك المواد حسب المحافظة </t>
  </si>
  <si>
    <t xml:space="preserve">النسبة </t>
  </si>
  <si>
    <t>التوزيع النسبي لكمية المياه المستخدمة %</t>
  </si>
  <si>
    <t xml:space="preserve">  النسبة   </t>
  </si>
  <si>
    <t>عدد المعامل التي تمت مقابلتها</t>
  </si>
  <si>
    <t xml:space="preserve">عدد المعامل حسب أساليب التخلص من المياه المشتركة غير الخطرة </t>
  </si>
  <si>
    <t>معدل كمية المياه المتولدة (م³/يوم)</t>
  </si>
  <si>
    <t>نسبة المياه المتولدة الى الطاقة التصميمية %</t>
  </si>
  <si>
    <t>نسبة المياه المعالجة %</t>
  </si>
  <si>
    <t>نسبة المياه المعالجة الى الطاقة التصميمية %</t>
  </si>
  <si>
    <t xml:space="preserve">مواد صلبة ذائبة T. D . S </t>
  </si>
  <si>
    <t>بيكاربونات</t>
  </si>
  <si>
    <t>كمية المياه المشتركة الخطرة المطروحة *(م³/ يوم)</t>
  </si>
  <si>
    <t xml:space="preserve">عدد المعامل التي تم استلام مياه (عادمة، صناعية، مشتركة) منها </t>
  </si>
  <si>
    <t>كمية المياه المستلمة (م³/يوم)</t>
  </si>
  <si>
    <t>عدد الوحدات حسب النوع</t>
  </si>
  <si>
    <t>التوزيع النسبي للوحدات حسب النوع %</t>
  </si>
  <si>
    <t xml:space="preserve">عدد ونسبة المعامل التي تمتلك وحدات لمعالجة المياه الكلية المتخلفة والتوزيع النسبي للوحدات حسب النوع والحالة العملية لها والمحافظة </t>
  </si>
  <si>
    <t xml:space="preserve"> المواد الكيمياوية المستخدمة في وحدات المعالجة</t>
  </si>
  <si>
    <t>التوزيع النسبي لكمية المياه المجهزة لفترة الاستخدام حسب المصدر %</t>
  </si>
  <si>
    <t>كمية المياه المجهزة لفترة الاستخدام (م³ / سنة)</t>
  </si>
  <si>
    <t>المجموع الكلي (م³ / سنة)</t>
  </si>
  <si>
    <t xml:space="preserve">كمية المياه المستخدمة (م³/ سنة) </t>
  </si>
  <si>
    <t xml:space="preserve">المعامل التي تطرح مياه صناعية خطرة (منفصلة أو مشتركة) </t>
  </si>
  <si>
    <t xml:space="preserve">عدد المعامل حسب أساليب التخلص من المياه الصناعية المتولدة الخطرة (منفصلة أو مشتركة)  والمحافظة </t>
  </si>
  <si>
    <t>كمية المياه الصناعية المتولدة الخطرة (منفصلة أو مشتركة)  (م³/يوم)</t>
  </si>
  <si>
    <t xml:space="preserve">عدد المعامل حسب أساليب التخلص من المياه الصناعية المتولدة الخطرة (منفصلة أو مشتركة) </t>
  </si>
  <si>
    <t xml:space="preserve">التوزيع النسبي للمعامل حسب أساليب التخلص من المياه الصناعية المتولدة الخطرة (منفصلة أو مشتركة)  والمحافظة </t>
  </si>
  <si>
    <t>التوزيع النسبي للمعامل حسب أساليب التخلص من المياه الصناعية المتولدة الخطرة (منفصلة أو مشتركة)  %</t>
  </si>
  <si>
    <t>عدد المعامل حسب أساليب التخلص من المياه الصناعية المتولدة غير الخطرة  (منفصلة أو مشتركة) والمحافظة</t>
  </si>
  <si>
    <t>كمية المياه الصناعية المتولدة غير الخطرة (منفصلة أو مشتركة) (م³/ يوم)</t>
  </si>
  <si>
    <t xml:space="preserve">عدد المعامل حسب أساليب التخلص من المياه الصناعية المتولدة غير الخطرة (منفصلة أو مشتركة) </t>
  </si>
  <si>
    <t>كمية المياه الصناعية المتولدة  غير الخطرة (منفصلة أو مشتركة)  (م³/ يوم)</t>
  </si>
  <si>
    <t>عدد المعامل حسب أساليب التخلص من المياه الصناعية المتولدة غير الخطرة (منفصلة أو مشتركة) والمحافظة</t>
  </si>
  <si>
    <t>التوزيع النسبي للمعامل حسب أساليب التخلص من المياه الصناعية المتولدة غير الخطرة (منفصلة أو مشتركة) والمحافظة</t>
  </si>
  <si>
    <t xml:space="preserve"> المعامل التي تتسلم مياه (عادمة، صناعية، مشتركة) من معامل اخرى </t>
  </si>
  <si>
    <t>قسم أحصاءات البيئة ــ هيأة الإحصاء ونظم المعلومات الجغرافية / العراق</t>
  </si>
  <si>
    <t xml:space="preserve">كمية المياه الكلية المتخلفة (الخطرة وغير الخطرة) حسب أساليب التخلص منها (م³/ يوم) </t>
  </si>
  <si>
    <t>التوزيع النسبي  لكمية المياه الكلية المتخلفة (الخطرة وغير الخطرة)  حسب أساليب التخلص منها %</t>
  </si>
  <si>
    <t xml:space="preserve">كمية المياه الكلية المتخلفة (الخطرة) من المعامل حسب أساليب التخلص والمحافظة </t>
  </si>
  <si>
    <t>التوزيع النسبي لكمية المياه الكلية المتخلفة الخطرة حسب أساليب التخلص منها %</t>
  </si>
  <si>
    <t xml:space="preserve">التوزيع النسبي لكمية المياه الكلية المتخلفة (الخطرة) من المعامل حسب أساليب التخلص والمحافظة </t>
  </si>
  <si>
    <t xml:space="preserve">كمية المياه الكلية المتخلفة (غير الخطرة ) من المعامل حسب أساليب التخلص والمحافظة </t>
  </si>
  <si>
    <t xml:space="preserve">كمية المياه الكلية المتخلفة (غير الخطرة) من المعامل حسب أساليب التخلص والمحافظة </t>
  </si>
  <si>
    <t xml:space="preserve">كمية المياه الكلية المتخلفة (غير الخطرة ) حسب أساليب التخلص منها (م³/ يوم) </t>
  </si>
  <si>
    <t xml:space="preserve">التوزيع النسبي لكمية المياه الكلية المتخلفة (غير الخطرة) من المعامل حسب أساليب التخلص والمحافظة </t>
  </si>
  <si>
    <t>التوزيع النسبي لكمية المياه الكلية المتخلفة (غير الخطرة) حسب أساليب التخلص منها  %</t>
  </si>
  <si>
    <t xml:space="preserve">عدد ونسبة المعامل التي تطرح المياه الصناعية الخطرة وغير الخطرة (منفصلة أو مشتركة) والمعامل التي تقيس تراكيز الملوثات في المياه الصناعية المتولدة أو المشتركة حسب المحافظة </t>
  </si>
  <si>
    <t xml:space="preserve">المعامل التي تطرح مياه صناعية غير خطرة (منفصلة أو مشتركة) </t>
  </si>
  <si>
    <t xml:space="preserve">المعامل التي يتم قياس تراكيز الملوثات للمياه الصناعية المتولدة  (منفصلة أو مشتركة) </t>
  </si>
  <si>
    <t xml:space="preserve">معدل تراكيز الملوثات المقاسة للمياه الكلية المتخلفة حسب نوع التركيز والمحافظة </t>
  </si>
  <si>
    <t>...</t>
  </si>
  <si>
    <t>... لم يتم قياس التراكيز</t>
  </si>
  <si>
    <t>معدل تراكيز الملوثات للمياه الكلية المتخلفة</t>
  </si>
  <si>
    <t>المواد الصلبة SS</t>
  </si>
  <si>
    <t xml:space="preserve">عدد ونسبة المعامل التي تمتلك وحدات معالجة والمعامل التي تتسلم مياه (عادمة، صناعية، مشتركة) المتولدة من معامل اخرى وكمية المياه  المستلمة حسب المحافظة </t>
  </si>
  <si>
    <t>مجموع الطاقات التصميمية لوحدات المعالجة ومعدل كمية المياه المتولدة والمعالجة ونسبها المئوية حسب المحافظة</t>
  </si>
  <si>
    <t xml:space="preserve"> حامض الهيدروكلوريك</t>
  </si>
  <si>
    <t xml:space="preserve"> هايبوكلوريت الصوديوم</t>
  </si>
  <si>
    <t xml:space="preserve"> هيدروكسيد الصوديوم</t>
  </si>
  <si>
    <t xml:space="preserve"> بنتونايت الصوديوم</t>
  </si>
  <si>
    <t xml:space="preserve"> هيدروكسيد الكالسيوم</t>
  </si>
  <si>
    <t xml:space="preserve"> بوليمر</t>
  </si>
  <si>
    <t xml:space="preserve"> حامض الفسفوريك</t>
  </si>
  <si>
    <t xml:space="preserve"> كبريتات بوتاس الالمنيوم الشب</t>
  </si>
  <si>
    <t xml:space="preserve"> الكتروليت</t>
  </si>
  <si>
    <t xml:space="preserve"> سائل غسيل</t>
  </si>
  <si>
    <t xml:space="preserve"> حامض الخليك</t>
  </si>
  <si>
    <t>ppm</t>
  </si>
  <si>
    <t xml:space="preserve"> هايبوكلوريد الكالسيوم</t>
  </si>
  <si>
    <t xml:space="preserve"> كوسك صودا</t>
  </si>
  <si>
    <t xml:space="preserve"> حامض النتريك</t>
  </si>
  <si>
    <r>
      <t>كمية المياه الكلية المتخلفة الخطرة حسب أساليب التخلص منها (م</t>
    </r>
    <r>
      <rPr>
        <b/>
        <sz val="10"/>
        <color theme="1"/>
        <rFont val="Times New Roman"/>
        <family val="1"/>
      </rPr>
      <t>³</t>
    </r>
    <r>
      <rPr>
        <b/>
        <sz val="10"/>
        <color theme="1"/>
        <rFont val="Arial"/>
        <family val="2"/>
      </rPr>
      <t>/ يوم)</t>
    </r>
  </si>
  <si>
    <t>التوزيع النسبي للمعامل حسب أساليب التخلص من المياه المشتركة الخطرة %</t>
  </si>
  <si>
    <t>كمية المياه المشتركة غير الخطرة (م³/ يوم)*</t>
  </si>
  <si>
    <t>مياه تبريد</t>
  </si>
  <si>
    <t>الكادميوم</t>
  </si>
  <si>
    <t>TNT</t>
  </si>
  <si>
    <t xml:space="preserve">الأس الهيدروجيني </t>
  </si>
  <si>
    <t>درجة مئوية</t>
  </si>
  <si>
    <t>ملغم / لتر</t>
  </si>
  <si>
    <t xml:space="preserve"> (نيوتن ثانية) ns</t>
  </si>
  <si>
    <t>100 مل</t>
  </si>
  <si>
    <t>PH</t>
  </si>
  <si>
    <t>F.T.U وحدة فورمازين للتعكر</t>
  </si>
  <si>
    <t>µs/cm</t>
  </si>
  <si>
    <t>هيدروكسيد الصوديوم</t>
  </si>
  <si>
    <t>التوزيع النسبي للمعامل حسب أساليب التخلص من المياه الصناعية المتولدة غير الخطرة (منفصلة أو مشتركة) %</t>
  </si>
  <si>
    <t>التوزيع النسبي للمعامل حسب أساليب التخلص من المياه الصناعية المتولدة غير الخطرة (منفصلة أو مشتركة)  %</t>
  </si>
  <si>
    <t>عدد المعامل التي تطرح مخلفات مشتركة</t>
  </si>
  <si>
    <t>التوزيع النسبي للمعامل حسب مجالات استخدام المياه %</t>
  </si>
  <si>
    <t xml:space="preserve">التوزيع النسبي للمعامل حسب مجالات استخدام المياه والمحافظة </t>
  </si>
  <si>
    <t>التوزيع النسبي للمعامل حسب مصدر المياه المجهزة %</t>
  </si>
  <si>
    <t xml:space="preserve">التوزيع النسبي للمعامل حسب مصدر المياه المجهزة والمحافظة </t>
  </si>
  <si>
    <t xml:space="preserve">التوزيع النسبي التي تمتلك وحدات معالجة حسب جهات تصريف المياه غير المعالجة والمحافظة </t>
  </si>
  <si>
    <t>التوزيع النسبي حسب جهات تصريف المياه غير المعالجة %</t>
  </si>
  <si>
    <t>التوزيع النسبي للمعامل حسب جهات تصريف المياه المعالجة %</t>
  </si>
  <si>
    <t xml:space="preserve">التوزيع النسبي للمعامل التي تمتلك وحدات معالجة حسب جهات تصريف المياه المعالجة والمحافظة </t>
  </si>
  <si>
    <t>نسبة الهدر بالمياه الى الكمية المستخدمة %</t>
  </si>
  <si>
    <t>(م³/ سنة)</t>
  </si>
  <si>
    <t xml:space="preserve"> (52) جدول</t>
  </si>
  <si>
    <t xml:space="preserve"> (29) جدول</t>
  </si>
  <si>
    <t xml:space="preserve">  (29) تابع/ جدول</t>
  </si>
  <si>
    <t xml:space="preserve"> (30) جدول </t>
  </si>
  <si>
    <t xml:space="preserve"> (30) تابع/ جدول</t>
  </si>
  <si>
    <t xml:space="preserve"> (31) جدول</t>
  </si>
  <si>
    <t xml:space="preserve"> (32) جدول</t>
  </si>
  <si>
    <t xml:space="preserve"> (32) تابع/ جدول</t>
  </si>
  <si>
    <t xml:space="preserve"> (33) جدول</t>
  </si>
  <si>
    <t xml:space="preserve"> (33) تابع / جدول</t>
  </si>
  <si>
    <t xml:space="preserve"> (34) جدول</t>
  </si>
  <si>
    <t xml:space="preserve"> (34) تابع / جدول</t>
  </si>
  <si>
    <t xml:space="preserve"> (35) جدول</t>
  </si>
  <si>
    <t xml:space="preserve"> (36) جدول</t>
  </si>
  <si>
    <t xml:space="preserve"> (37) جدول</t>
  </si>
  <si>
    <t xml:space="preserve"> (37) تابع / جدول</t>
  </si>
  <si>
    <t xml:space="preserve"> (38) جدول</t>
  </si>
  <si>
    <t xml:space="preserve"> (38) تابع / جدول</t>
  </si>
  <si>
    <t xml:space="preserve"> (39) جدول</t>
  </si>
  <si>
    <t xml:space="preserve"> (40) جدول</t>
  </si>
  <si>
    <t xml:space="preserve"> (41) جدول</t>
  </si>
  <si>
    <t xml:space="preserve"> (42) جدول</t>
  </si>
  <si>
    <t xml:space="preserve"> (43) جدول</t>
  </si>
  <si>
    <t xml:space="preserve"> (44) جدول</t>
  </si>
  <si>
    <t xml:space="preserve"> (45) جدول</t>
  </si>
  <si>
    <t xml:space="preserve"> (46) جدول</t>
  </si>
  <si>
    <t xml:space="preserve"> (47) جدول</t>
  </si>
  <si>
    <t xml:space="preserve"> (48) جدول</t>
  </si>
  <si>
    <t xml:space="preserve"> (49) جدول</t>
  </si>
  <si>
    <t xml:space="preserve"> (50) جدول</t>
  </si>
  <si>
    <t xml:space="preserve"> (51) جدول</t>
  </si>
  <si>
    <t xml:space="preserve"> (52) تابع / جدول</t>
  </si>
  <si>
    <t xml:space="preserve"> (13) جدول</t>
  </si>
  <si>
    <t xml:space="preserve"> (14) جدول</t>
  </si>
  <si>
    <t xml:space="preserve"> (15) جدول</t>
  </si>
  <si>
    <t xml:space="preserve"> (16) جدول</t>
  </si>
  <si>
    <t xml:space="preserve"> (17) جدول</t>
  </si>
  <si>
    <t xml:space="preserve"> (18) جدول</t>
  </si>
  <si>
    <t xml:space="preserve"> (19) جدول</t>
  </si>
  <si>
    <t xml:space="preserve"> (20) جدول</t>
  </si>
  <si>
    <t xml:space="preserve"> (21) جدول</t>
  </si>
  <si>
    <t xml:space="preserve"> (22) جدول</t>
  </si>
  <si>
    <t xml:space="preserve"> (23) جدول</t>
  </si>
  <si>
    <t xml:space="preserve"> (24) جدول</t>
  </si>
  <si>
    <t xml:space="preserve"> (25) جدول</t>
  </si>
  <si>
    <t xml:space="preserve"> (25) تابع / جدول</t>
  </si>
  <si>
    <t xml:space="preserve"> (26) جدول</t>
  </si>
  <si>
    <t xml:space="preserve"> (26) تابع / جدول</t>
  </si>
  <si>
    <t xml:space="preserve"> (27) جدول</t>
  </si>
  <si>
    <t xml:space="preserve"> (28) جدول</t>
  </si>
  <si>
    <t xml:space="preserve"> (32) تابع / جدول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</si>
</sst>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0.0"/>
    <numFmt numFmtId="166" formatCode="####.0"/>
    <numFmt numFmtId="167" formatCode="###0"/>
    <numFmt numFmtId="168" formatCode="###0.0"/>
    <numFmt numFmtId="169" formatCode="_(* #,##0.0_);_(* \(#,##0.0\);_(* &quot;-&quot;??_);_(@_)"/>
    <numFmt numFmtId="170" formatCode="_(* #,##0_);_(* \(#,##0\);_(* &quot;-&quot;??_);_(@_)"/>
    <numFmt numFmtId="171" formatCode="_(* #,##0.0_);_(* \(#,##0.0\);_(* &quot;-&quot;?_);_(@_)"/>
    <numFmt numFmtId="172" formatCode="#,##0.0_);\(#,##0.0\)"/>
  </numFmts>
  <fonts count="26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b/>
      <sz val="9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Times New Roman"/>
      <family val="1"/>
      <scheme val="major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B4DE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double">
        <color auto="1"/>
      </bottom>
      <diagonal/>
    </border>
  </borders>
  <cellStyleXfs count="5">
    <xf numFmtId="0" fontId="0" fillId="0" borderId="0"/>
    <xf numFmtId="0" fontId="13" fillId="0" borderId="0"/>
    <xf numFmtId="0" fontId="10" fillId="0" borderId="0"/>
    <xf numFmtId="0" fontId="20" fillId="0" borderId="0"/>
    <xf numFmtId="164" fontId="23" fillId="0" borderId="0" applyFont="0" applyFill="0" applyBorder="0" applyAlignment="0" applyProtection="0"/>
  </cellStyleXfs>
  <cellXfs count="519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8" fillId="4" borderId="2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4" borderId="2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wrapText="1"/>
    </xf>
    <xf numFmtId="0" fontId="16" fillId="0" borderId="34" xfId="0" applyFont="1" applyBorder="1" applyAlignment="1">
      <alignment horizontal="right" vertical="top" wrapText="1"/>
    </xf>
    <xf numFmtId="0" fontId="16" fillId="0" borderId="12" xfId="0" applyFont="1" applyBorder="1" applyAlignment="1">
      <alignment horizontal="right" vertical="top" wrapText="1"/>
    </xf>
    <xf numFmtId="167" fontId="16" fillId="0" borderId="12" xfId="0" applyNumberFormat="1" applyFont="1" applyBorder="1" applyAlignment="1">
      <alignment horizontal="right" vertical="top"/>
    </xf>
    <xf numFmtId="167" fontId="16" fillId="0" borderId="17" xfId="0" applyNumberFormat="1" applyFont="1" applyBorder="1" applyAlignment="1">
      <alignment horizontal="right" vertical="top"/>
    </xf>
    <xf numFmtId="0" fontId="16" fillId="0" borderId="35" xfId="0" applyFont="1" applyBorder="1" applyAlignment="1">
      <alignment horizontal="right" vertical="top" wrapText="1"/>
    </xf>
    <xf numFmtId="0" fontId="16" fillId="0" borderId="13" xfId="0" applyFont="1" applyBorder="1" applyAlignment="1">
      <alignment horizontal="right" vertical="top" wrapText="1"/>
    </xf>
    <xf numFmtId="167" fontId="16" fillId="0" borderId="13" xfId="0" applyNumberFormat="1" applyFont="1" applyBorder="1" applyAlignment="1">
      <alignment horizontal="right" vertical="top"/>
    </xf>
    <xf numFmtId="167" fontId="16" fillId="0" borderId="18" xfId="0" applyNumberFormat="1" applyFont="1" applyBorder="1" applyAlignment="1">
      <alignment horizontal="right" vertical="top"/>
    </xf>
    <xf numFmtId="0" fontId="16" fillId="0" borderId="18" xfId="0" applyFont="1" applyBorder="1" applyAlignment="1">
      <alignment horizontal="right" vertical="top" wrapText="1"/>
    </xf>
    <xf numFmtId="167" fontId="16" fillId="0" borderId="35" xfId="0" applyNumberFormat="1" applyFont="1" applyBorder="1" applyAlignment="1">
      <alignment horizontal="right" vertical="top"/>
    </xf>
    <xf numFmtId="167" fontId="16" fillId="0" borderId="38" xfId="0" applyNumberFormat="1" applyFont="1" applyBorder="1" applyAlignment="1">
      <alignment horizontal="right" vertical="top"/>
    </xf>
    <xf numFmtId="167" fontId="16" fillId="0" borderId="14" xfId="0" applyNumberFormat="1" applyFont="1" applyBorder="1" applyAlignment="1">
      <alignment horizontal="right" vertical="top"/>
    </xf>
    <xf numFmtId="167" fontId="16" fillId="0" borderId="19" xfId="0" applyNumberFormat="1" applyFont="1" applyBorder="1" applyAlignment="1">
      <alignment horizontal="right" vertical="top"/>
    </xf>
    <xf numFmtId="1" fontId="3" fillId="4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6" fillId="6" borderId="0" xfId="0" applyFont="1" applyFill="1" applyAlignment="1">
      <alignment vertical="center"/>
    </xf>
    <xf numFmtId="1" fontId="3" fillId="0" borderId="22" xfId="0" applyNumberFormat="1" applyFont="1" applyBorder="1" applyAlignment="1">
      <alignment horizontal="center" vertical="center"/>
    </xf>
    <xf numFmtId="1" fontId="3" fillId="4" borderId="2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6" fillId="0" borderId="44" xfId="0" applyFont="1" applyBorder="1" applyAlignment="1">
      <alignment horizontal="left" vertical="top" wrapText="1"/>
    </xf>
    <xf numFmtId="0" fontId="16" fillId="0" borderId="45" xfId="0" applyFont="1" applyBorder="1" applyAlignment="1">
      <alignment horizontal="right" vertical="top" wrapText="1"/>
    </xf>
    <xf numFmtId="0" fontId="16" fillId="0" borderId="46" xfId="0" applyFont="1" applyBorder="1" applyAlignment="1">
      <alignment horizontal="right" vertical="top" wrapText="1"/>
    </xf>
    <xf numFmtId="167" fontId="16" fillId="0" borderId="46" xfId="0" applyNumberFormat="1" applyFont="1" applyBorder="1" applyAlignment="1">
      <alignment horizontal="right" vertical="top"/>
    </xf>
    <xf numFmtId="167" fontId="16" fillId="0" borderId="47" xfId="0" applyNumberFormat="1" applyFont="1" applyBorder="1" applyAlignment="1">
      <alignment horizontal="right" vertical="top"/>
    </xf>
    <xf numFmtId="167" fontId="16" fillId="0" borderId="48" xfId="0" applyNumberFormat="1" applyFont="1" applyBorder="1" applyAlignment="1">
      <alignment horizontal="right" vertical="top"/>
    </xf>
    <xf numFmtId="0" fontId="6" fillId="0" borderId="49" xfId="0" applyFont="1" applyBorder="1" applyAlignment="1">
      <alignment vertical="center"/>
    </xf>
    <xf numFmtId="167" fontId="16" fillId="0" borderId="45" xfId="0" applyNumberFormat="1" applyFont="1" applyBorder="1" applyAlignment="1">
      <alignment horizontal="right" vertical="top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0" fillId="0" borderId="0" xfId="3"/>
    <xf numFmtId="0" fontId="21" fillId="8" borderId="32" xfId="3" applyFont="1" applyFill="1" applyBorder="1" applyAlignment="1">
      <alignment horizontal="center" wrapText="1"/>
    </xf>
    <xf numFmtId="0" fontId="21" fillId="0" borderId="15" xfId="3" applyFont="1" applyBorder="1" applyAlignment="1">
      <alignment horizontal="center" wrapText="1"/>
    </xf>
    <xf numFmtId="0" fontId="21" fillId="8" borderId="15" xfId="3" applyFont="1" applyFill="1" applyBorder="1" applyAlignment="1">
      <alignment horizontal="center" wrapText="1"/>
    </xf>
    <xf numFmtId="0" fontId="21" fillId="9" borderId="15" xfId="3" applyFont="1" applyFill="1" applyBorder="1" applyAlignment="1">
      <alignment horizontal="center" wrapText="1"/>
    </xf>
    <xf numFmtId="0" fontId="21" fillId="0" borderId="16" xfId="3" applyFont="1" applyBorder="1" applyAlignment="1">
      <alignment horizontal="center" wrapText="1"/>
    </xf>
    <xf numFmtId="0" fontId="21" fillId="0" borderId="58" xfId="3" applyFont="1" applyBorder="1" applyAlignment="1">
      <alignment horizontal="center" wrapText="1"/>
    </xf>
    <xf numFmtId="0" fontId="21" fillId="0" borderId="59" xfId="3" applyFont="1" applyBorder="1" applyAlignment="1">
      <alignment horizontal="center" wrapText="1"/>
    </xf>
    <xf numFmtId="0" fontId="21" fillId="0" borderId="60" xfId="3" applyFont="1" applyBorder="1" applyAlignment="1">
      <alignment horizontal="center" wrapText="1"/>
    </xf>
    <xf numFmtId="0" fontId="21" fillId="0" borderId="26" xfId="3" applyFont="1" applyBorder="1" applyAlignment="1">
      <alignment horizontal="left" vertical="top" wrapText="1"/>
    </xf>
    <xf numFmtId="167" fontId="21" fillId="0" borderId="34" xfId="3" applyNumberFormat="1" applyFont="1" applyBorder="1" applyAlignment="1">
      <alignment horizontal="right" vertical="top"/>
    </xf>
    <xf numFmtId="167" fontId="21" fillId="0" borderId="12" xfId="3" applyNumberFormat="1" applyFont="1" applyBorder="1" applyAlignment="1">
      <alignment horizontal="right" vertical="top"/>
    </xf>
    <xf numFmtId="167" fontId="21" fillId="7" borderId="12" xfId="3" applyNumberFormat="1" applyFont="1" applyFill="1" applyBorder="1" applyAlignment="1">
      <alignment horizontal="right" vertical="top"/>
    </xf>
    <xf numFmtId="167" fontId="21" fillId="0" borderId="17" xfId="3" applyNumberFormat="1" applyFont="1" applyBorder="1" applyAlignment="1">
      <alignment horizontal="right" vertical="top"/>
    </xf>
    <xf numFmtId="0" fontId="21" fillId="0" borderId="31" xfId="3" applyFont="1" applyBorder="1" applyAlignment="1">
      <alignment horizontal="left" vertical="top" wrapText="1"/>
    </xf>
    <xf numFmtId="167" fontId="21" fillId="0" borderId="35" xfId="3" applyNumberFormat="1" applyFont="1" applyBorder="1" applyAlignment="1">
      <alignment horizontal="right" vertical="top"/>
    </xf>
    <xf numFmtId="167" fontId="21" fillId="0" borderId="13" xfId="3" applyNumberFormat="1" applyFont="1" applyBorder="1" applyAlignment="1">
      <alignment horizontal="right" vertical="top"/>
    </xf>
    <xf numFmtId="167" fontId="21" fillId="7" borderId="13" xfId="3" applyNumberFormat="1" applyFont="1" applyFill="1" applyBorder="1" applyAlignment="1">
      <alignment horizontal="right" vertical="top"/>
    </xf>
    <xf numFmtId="167" fontId="21" fillId="0" borderId="18" xfId="3" applyNumberFormat="1" applyFont="1" applyBorder="1" applyAlignment="1">
      <alignment horizontal="right" vertical="top"/>
    </xf>
    <xf numFmtId="0" fontId="21" fillId="0" borderId="37" xfId="3" applyFont="1" applyBorder="1" applyAlignment="1">
      <alignment horizontal="left" vertical="top" wrapText="1"/>
    </xf>
    <xf numFmtId="167" fontId="21" fillId="8" borderId="38" xfId="3" applyNumberFormat="1" applyFont="1" applyFill="1" applyBorder="1" applyAlignment="1">
      <alignment horizontal="right" vertical="top"/>
    </xf>
    <xf numFmtId="167" fontId="21" fillId="0" borderId="14" xfId="3" applyNumberFormat="1" applyFont="1" applyBorder="1" applyAlignment="1">
      <alignment horizontal="right" vertical="top"/>
    </xf>
    <xf numFmtId="167" fontId="21" fillId="8" borderId="14" xfId="3" applyNumberFormat="1" applyFont="1" applyFill="1" applyBorder="1" applyAlignment="1">
      <alignment horizontal="right" vertical="top"/>
    </xf>
    <xf numFmtId="167" fontId="21" fillId="9" borderId="14" xfId="3" applyNumberFormat="1" applyFont="1" applyFill="1" applyBorder="1" applyAlignment="1">
      <alignment horizontal="right" vertical="top"/>
    </xf>
    <xf numFmtId="167" fontId="21" fillId="0" borderId="19" xfId="3" applyNumberFormat="1" applyFont="1" applyBorder="1" applyAlignment="1">
      <alignment horizontal="right" vertical="top"/>
    </xf>
    <xf numFmtId="0" fontId="21" fillId="9" borderId="32" xfId="3" applyFont="1" applyFill="1" applyBorder="1" applyAlignment="1">
      <alignment horizontal="center" wrapText="1"/>
    </xf>
    <xf numFmtId="0" fontId="21" fillId="9" borderId="58" xfId="3" applyFont="1" applyFill="1" applyBorder="1" applyAlignment="1">
      <alignment horizontal="center" wrapText="1"/>
    </xf>
    <xf numFmtId="0" fontId="21" fillId="9" borderId="59" xfId="3" applyFont="1" applyFill="1" applyBorder="1" applyAlignment="1">
      <alignment horizontal="center" wrapText="1"/>
    </xf>
    <xf numFmtId="166" fontId="21" fillId="0" borderId="34" xfId="3" applyNumberFormat="1" applyFont="1" applyBorder="1" applyAlignment="1">
      <alignment horizontal="right" vertical="top"/>
    </xf>
    <xf numFmtId="166" fontId="21" fillId="0" borderId="12" xfId="3" applyNumberFormat="1" applyFont="1" applyBorder="1" applyAlignment="1">
      <alignment horizontal="right" vertical="top"/>
    </xf>
    <xf numFmtId="166" fontId="21" fillId="0" borderId="17" xfId="3" applyNumberFormat="1" applyFont="1" applyBorder="1" applyAlignment="1">
      <alignment horizontal="right" vertical="top"/>
    </xf>
    <xf numFmtId="166" fontId="21" fillId="0" borderId="35" xfId="3" applyNumberFormat="1" applyFont="1" applyBorder="1" applyAlignment="1">
      <alignment horizontal="right" vertical="top"/>
    </xf>
    <xf numFmtId="166" fontId="21" fillId="0" borderId="13" xfId="3" applyNumberFormat="1" applyFont="1" applyBorder="1" applyAlignment="1">
      <alignment horizontal="right" vertical="top"/>
    </xf>
    <xf numFmtId="166" fontId="21" fillId="0" borderId="18" xfId="3" applyNumberFormat="1" applyFont="1" applyBorder="1" applyAlignment="1">
      <alignment horizontal="right" vertical="top"/>
    </xf>
    <xf numFmtId="166" fontId="21" fillId="8" borderId="38" xfId="3" applyNumberFormat="1" applyFont="1" applyFill="1" applyBorder="1" applyAlignment="1">
      <alignment horizontal="right" vertical="top"/>
    </xf>
    <xf numFmtId="166" fontId="21" fillId="0" borderId="14" xfId="3" applyNumberFormat="1" applyFont="1" applyBorder="1" applyAlignment="1">
      <alignment horizontal="right" vertical="top"/>
    </xf>
    <xf numFmtId="166" fontId="21" fillId="9" borderId="14" xfId="3" applyNumberFormat="1" applyFont="1" applyFill="1" applyBorder="1" applyAlignment="1">
      <alignment horizontal="right" vertical="top"/>
    </xf>
    <xf numFmtId="166" fontId="21" fillId="0" borderId="19" xfId="3" applyNumberFormat="1" applyFont="1" applyBorder="1" applyAlignment="1">
      <alignment horizontal="right" vertical="top"/>
    </xf>
    <xf numFmtId="0" fontId="8" fillId="4" borderId="5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32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6" fillId="0" borderId="52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right" vertical="top" wrapText="1"/>
    </xf>
    <xf numFmtId="167" fontId="16" fillId="0" borderId="53" xfId="0" applyNumberFormat="1" applyFont="1" applyBorder="1" applyAlignment="1">
      <alignment horizontal="right" vertical="top"/>
    </xf>
    <xf numFmtId="1" fontId="6" fillId="0" borderId="49" xfId="0" applyNumberFormat="1" applyFont="1" applyBorder="1" applyAlignment="1">
      <alignment vertical="center"/>
    </xf>
    <xf numFmtId="0" fontId="11" fillId="0" borderId="13" xfId="0" applyFont="1" applyBorder="1" applyAlignment="1">
      <alignment horizontal="right" vertical="top" wrapText="1"/>
    </xf>
    <xf numFmtId="167" fontId="16" fillId="0" borderId="62" xfId="0" applyNumberFormat="1" applyFont="1" applyBorder="1" applyAlignment="1">
      <alignment horizontal="right" vertical="top"/>
    </xf>
    <xf numFmtId="1" fontId="6" fillId="0" borderId="52" xfId="0" applyNumberFormat="1" applyFont="1" applyBorder="1" applyAlignment="1">
      <alignment vertical="center"/>
    </xf>
    <xf numFmtId="0" fontId="4" fillId="4" borderId="22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vertical="center" readingOrder="2"/>
    </xf>
    <xf numFmtId="0" fontId="4" fillId="0" borderId="1" xfId="0" applyFont="1" applyBorder="1" applyAlignment="1">
      <alignment vertical="center" readingOrder="2"/>
    </xf>
    <xf numFmtId="0" fontId="6" fillId="0" borderId="0" xfId="0" applyFont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5" fillId="5" borderId="6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3" fillId="5" borderId="0" xfId="0" applyNumberFormat="1" applyFont="1" applyFill="1" applyBorder="1" applyAlignment="1">
      <alignment vertical="center" readingOrder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63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0" fontId="4" fillId="10" borderId="3" xfId="0" applyFont="1" applyFill="1" applyBorder="1" applyAlignment="1">
      <alignment horizontal="right" vertical="center" wrapText="1"/>
    </xf>
    <xf numFmtId="0" fontId="3" fillId="0" borderId="63" xfId="0" applyFont="1" applyFill="1" applyBorder="1" applyAlignment="1">
      <alignment vertical="center"/>
    </xf>
    <xf numFmtId="0" fontId="8" fillId="10" borderId="3" xfId="0" applyFont="1" applyFill="1" applyBorder="1" applyAlignment="1">
      <alignment horizontal="right" vertical="center" wrapText="1"/>
    </xf>
    <xf numFmtId="0" fontId="2" fillId="10" borderId="20" xfId="0" applyFont="1" applyFill="1" applyBorder="1" applyAlignment="1">
      <alignment horizontal="right" vertical="center"/>
    </xf>
    <xf numFmtId="0" fontId="3" fillId="10" borderId="20" xfId="0" applyFont="1" applyFill="1" applyBorder="1" applyAlignment="1">
      <alignment horizontal="right" vertical="center"/>
    </xf>
    <xf numFmtId="165" fontId="3" fillId="10" borderId="20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165" fontId="3" fillId="2" borderId="22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8" fillId="10" borderId="24" xfId="0" applyFont="1" applyFill="1" applyBorder="1" applyAlignment="1">
      <alignment horizontal="right" vertical="center" wrapText="1"/>
    </xf>
    <xf numFmtId="0" fontId="4" fillId="10" borderId="2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2" fillId="5" borderId="22" xfId="0" applyFont="1" applyFill="1" applyBorder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65" fontId="3" fillId="5" borderId="0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10" borderId="24" xfId="0" applyFont="1" applyFill="1" applyBorder="1" applyAlignment="1">
      <alignment horizontal="right" vertical="center" wrapText="1"/>
    </xf>
    <xf numFmtId="0" fontId="2" fillId="0" borderId="63" xfId="0" applyFont="1" applyFill="1" applyBorder="1" applyAlignment="1">
      <alignment horizontal="right" vertical="center"/>
    </xf>
    <xf numFmtId="0" fontId="2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165" fontId="3" fillId="0" borderId="0" xfId="0" applyNumberFormat="1" applyFont="1" applyBorder="1" applyAlignment="1">
      <alignment horizontal="right" vertical="center"/>
    </xf>
    <xf numFmtId="165" fontId="3" fillId="0" borderId="2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2" fillId="11" borderId="8" xfId="0" applyFont="1" applyFill="1" applyBorder="1" applyAlignment="1">
      <alignment horizontal="right" vertical="center"/>
    </xf>
    <xf numFmtId="0" fontId="4" fillId="10" borderId="65" xfId="0" applyFont="1" applyFill="1" applyBorder="1" applyAlignment="1">
      <alignment horizontal="right" vertical="center" wrapText="1"/>
    </xf>
    <xf numFmtId="0" fontId="2" fillId="0" borderId="63" xfId="0" applyFont="1" applyFill="1" applyBorder="1" applyAlignment="1">
      <alignment horizontal="right" vertical="center"/>
    </xf>
    <xf numFmtId="0" fontId="2" fillId="10" borderId="64" xfId="0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3" fillId="0" borderId="2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5" borderId="0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51" xfId="0" applyFont="1" applyFill="1" applyBorder="1" applyAlignment="1">
      <alignment horizontal="right" vertical="center" wrapText="1"/>
    </xf>
    <xf numFmtId="0" fontId="4" fillId="11" borderId="5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5" fontId="3" fillId="0" borderId="22" xfId="0" applyNumberFormat="1" applyFont="1" applyBorder="1" applyAlignment="1">
      <alignment vertical="center"/>
    </xf>
    <xf numFmtId="0" fontId="4" fillId="11" borderId="2" xfId="0" applyFont="1" applyFill="1" applyBorder="1" applyAlignment="1">
      <alignment horizontal="right" vertical="center" wrapText="1"/>
    </xf>
    <xf numFmtId="168" fontId="15" fillId="0" borderId="22" xfId="2" applyNumberFormat="1" applyFont="1" applyBorder="1" applyAlignment="1">
      <alignment horizontal="right" vertical="center"/>
    </xf>
    <xf numFmtId="168" fontId="3" fillId="10" borderId="20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right" vertical="center"/>
    </xf>
    <xf numFmtId="0" fontId="8" fillId="10" borderId="65" xfId="0" applyFont="1" applyFill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/>
    </xf>
    <xf numFmtId="0" fontId="4" fillId="10" borderId="65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63" xfId="0" applyFont="1" applyFill="1" applyBorder="1" applyAlignment="1">
      <alignment horizontal="right"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4" fillId="11" borderId="2" xfId="0" applyFont="1" applyFill="1" applyBorder="1" applyAlignment="1">
      <alignment horizontal="right" vertical="center" wrapText="1"/>
    </xf>
    <xf numFmtId="0" fontId="2" fillId="11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1" xfId="0" applyFont="1" applyBorder="1" applyAlignment="1">
      <alignment vertical="center" readingOrder="2"/>
    </xf>
    <xf numFmtId="1" fontId="3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2" fillId="11" borderId="20" xfId="0" applyFont="1" applyFill="1" applyBorder="1" applyAlignment="1">
      <alignment horizontal="right" vertical="center"/>
    </xf>
    <xf numFmtId="0" fontId="3" fillId="11" borderId="20" xfId="0" applyFont="1" applyFill="1" applyBorder="1" applyAlignment="1">
      <alignment horizontal="right" vertical="center"/>
    </xf>
    <xf numFmtId="1" fontId="3" fillId="11" borderId="20" xfId="0" applyNumberFormat="1" applyFont="1" applyFill="1" applyBorder="1" applyAlignment="1">
      <alignment horizontal="right" vertical="center"/>
    </xf>
    <xf numFmtId="0" fontId="6" fillId="11" borderId="0" xfId="0" applyFont="1" applyFill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1" fontId="3" fillId="2" borderId="22" xfId="0" applyNumberFormat="1" applyFont="1" applyFill="1" applyBorder="1" applyAlignment="1">
      <alignment horizontal="right" vertical="center"/>
    </xf>
    <xf numFmtId="1" fontId="3" fillId="0" borderId="9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165" fontId="3" fillId="5" borderId="5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65" fontId="19" fillId="0" borderId="5" xfId="0" applyNumberFormat="1" applyFont="1" applyFill="1" applyBorder="1" applyAlignment="1">
      <alignment horizontal="right" vertical="center"/>
    </xf>
    <xf numFmtId="165" fontId="3" fillId="5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5" fontId="19" fillId="0" borderId="0" xfId="0" applyNumberFormat="1" applyFont="1" applyFill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" fontId="3" fillId="0" borderId="5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165" fontId="3" fillId="0" borderId="0" xfId="0" applyNumberFormat="1" applyFont="1" applyFill="1" applyAlignment="1">
      <alignment horizontal="right" vertical="center"/>
    </xf>
    <xf numFmtId="165" fontId="3" fillId="0" borderId="22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65" fontId="9" fillId="0" borderId="5" xfId="0" applyNumberFormat="1" applyFont="1" applyFill="1" applyBorder="1" applyAlignment="1">
      <alignment horizontal="right" vertical="center"/>
    </xf>
    <xf numFmtId="0" fontId="22" fillId="11" borderId="2" xfId="0" applyFont="1" applyFill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4" fillId="0" borderId="0" xfId="0" applyFont="1" applyBorder="1" applyAlignment="1">
      <alignment horizontal="right" vertical="center" readingOrder="2"/>
    </xf>
    <xf numFmtId="0" fontId="2" fillId="0" borderId="63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4" fillId="11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0" borderId="63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69" fontId="15" fillId="0" borderId="22" xfId="4" applyNumberFormat="1" applyFont="1" applyBorder="1" applyAlignment="1">
      <alignment horizontal="right" vertical="center"/>
    </xf>
    <xf numFmtId="169" fontId="3" fillId="0" borderId="22" xfId="4" applyNumberFormat="1" applyFont="1" applyBorder="1" applyAlignment="1">
      <alignment horizontal="right" vertical="center"/>
    </xf>
    <xf numFmtId="169" fontId="15" fillId="0" borderId="2" xfId="4" applyNumberFormat="1" applyFont="1" applyBorder="1" applyAlignment="1">
      <alignment horizontal="right" vertical="center"/>
    </xf>
    <xf numFmtId="169" fontId="3" fillId="0" borderId="0" xfId="4" applyNumberFormat="1" applyFont="1" applyAlignment="1">
      <alignment horizontal="right" vertical="center"/>
    </xf>
    <xf numFmtId="165" fontId="3" fillId="0" borderId="22" xfId="4" applyNumberFormat="1" applyFont="1" applyBorder="1" applyAlignment="1">
      <alignment horizontal="right" vertical="center"/>
    </xf>
    <xf numFmtId="169" fontId="3" fillId="10" borderId="20" xfId="4" applyNumberFormat="1" applyFont="1" applyFill="1" applyBorder="1" applyAlignment="1">
      <alignment horizontal="right" vertical="center"/>
    </xf>
    <xf numFmtId="169" fontId="15" fillId="0" borderId="10" xfId="4" applyNumberFormat="1" applyFont="1" applyBorder="1" applyAlignment="1">
      <alignment vertical="center"/>
    </xf>
    <xf numFmtId="169" fontId="15" fillId="0" borderId="22" xfId="4" applyNumberFormat="1" applyFont="1" applyBorder="1" applyAlignment="1">
      <alignment vertical="center"/>
    </xf>
    <xf numFmtId="169" fontId="15" fillId="0" borderId="2" xfId="4" applyNumberFormat="1" applyFont="1" applyBorder="1" applyAlignment="1">
      <alignment vertical="center"/>
    </xf>
    <xf numFmtId="169" fontId="15" fillId="0" borderId="10" xfId="4" applyNumberFormat="1" applyFont="1" applyBorder="1" applyAlignment="1">
      <alignment horizontal="right" vertical="center"/>
    </xf>
    <xf numFmtId="169" fontId="3" fillId="0" borderId="22" xfId="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165" fontId="3" fillId="0" borderId="9" xfId="4" applyNumberFormat="1" applyFont="1" applyBorder="1" applyAlignment="1">
      <alignment horizontal="right" vertical="center"/>
    </xf>
    <xf numFmtId="165" fontId="15" fillId="0" borderId="22" xfId="4" applyNumberFormat="1" applyFont="1" applyBorder="1" applyAlignment="1">
      <alignment horizontal="right" vertical="center"/>
    </xf>
    <xf numFmtId="165" fontId="15" fillId="10" borderId="64" xfId="4" applyNumberFormat="1" applyFont="1" applyFill="1" applyBorder="1" applyAlignment="1">
      <alignment horizontal="right" vertical="center"/>
    </xf>
    <xf numFmtId="169" fontId="3" fillId="11" borderId="20" xfId="0" applyNumberFormat="1" applyFont="1" applyFill="1" applyBorder="1" applyAlignment="1">
      <alignment horizontal="right" vertical="center"/>
    </xf>
    <xf numFmtId="169" fontId="3" fillId="11" borderId="20" xfId="4" applyNumberFormat="1" applyFont="1" applyFill="1" applyBorder="1" applyAlignment="1">
      <alignment horizontal="right" vertical="center"/>
    </xf>
    <xf numFmtId="170" fontId="3" fillId="11" borderId="20" xfId="4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70" fontId="3" fillId="0" borderId="22" xfId="4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69" fontId="6" fillId="0" borderId="0" xfId="4" applyNumberFormat="1" applyFont="1" applyAlignment="1">
      <alignment vertical="center"/>
    </xf>
    <xf numFmtId="169" fontId="3" fillId="5" borderId="22" xfId="4" applyNumberFormat="1" applyFont="1" applyFill="1" applyBorder="1" applyAlignment="1">
      <alignment horizontal="right" vertical="center"/>
    </xf>
    <xf numFmtId="169" fontId="3" fillId="0" borderId="0" xfId="4" applyNumberFormat="1" applyFont="1" applyBorder="1" applyAlignment="1">
      <alignment horizontal="right" vertical="center"/>
    </xf>
    <xf numFmtId="169" fontId="3" fillId="0" borderId="23" xfId="4" applyNumberFormat="1" applyFont="1" applyBorder="1" applyAlignment="1">
      <alignment horizontal="right" vertical="center"/>
    </xf>
    <xf numFmtId="170" fontId="3" fillId="5" borderId="22" xfId="4" applyNumberFormat="1" applyFont="1" applyFill="1" applyBorder="1" applyAlignment="1">
      <alignment horizontal="right" vertical="center"/>
    </xf>
    <xf numFmtId="170" fontId="3" fillId="0" borderId="0" xfId="4" applyNumberFormat="1" applyFont="1" applyBorder="1" applyAlignment="1">
      <alignment horizontal="right" vertical="center"/>
    </xf>
    <xf numFmtId="170" fontId="3" fillId="0" borderId="9" xfId="4" applyNumberFormat="1" applyFont="1" applyBorder="1" applyAlignment="1">
      <alignment horizontal="right" vertical="center"/>
    </xf>
    <xf numFmtId="170" fontId="3" fillId="0" borderId="0" xfId="4" applyNumberFormat="1" applyFont="1" applyAlignment="1">
      <alignment horizontal="right" vertical="center"/>
    </xf>
    <xf numFmtId="170" fontId="3" fillId="5" borderId="0" xfId="4" applyNumberFormat="1" applyFont="1" applyFill="1" applyBorder="1" applyAlignment="1">
      <alignment horizontal="right" vertical="center"/>
    </xf>
    <xf numFmtId="170" fontId="3" fillId="5" borderId="23" xfId="4" applyNumberFormat="1" applyFont="1" applyFill="1" applyBorder="1" applyAlignment="1">
      <alignment horizontal="right" vertical="center"/>
    </xf>
    <xf numFmtId="170" fontId="3" fillId="5" borderId="0" xfId="4" applyNumberFormat="1" applyFont="1" applyFill="1" applyAlignment="1">
      <alignment horizontal="right" vertical="center"/>
    </xf>
    <xf numFmtId="165" fontId="3" fillId="5" borderId="22" xfId="4" applyNumberFormat="1" applyFont="1" applyFill="1" applyBorder="1" applyAlignment="1">
      <alignment horizontal="right" vertical="center"/>
    </xf>
    <xf numFmtId="1" fontId="3" fillId="5" borderId="22" xfId="4" applyNumberFormat="1" applyFont="1" applyFill="1" applyBorder="1" applyAlignment="1">
      <alignment horizontal="right" vertical="center"/>
    </xf>
    <xf numFmtId="171" fontId="6" fillId="5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170" fontId="24" fillId="10" borderId="64" xfId="4" applyNumberFormat="1" applyFont="1" applyFill="1" applyBorder="1" applyAlignment="1">
      <alignment horizontal="right" vertical="center"/>
    </xf>
    <xf numFmtId="169" fontId="3" fillId="2" borderId="22" xfId="4" applyNumberFormat="1" applyFont="1" applyFill="1" applyBorder="1" applyAlignment="1">
      <alignment horizontal="right" vertical="center"/>
    </xf>
    <xf numFmtId="1" fontId="3" fillId="0" borderId="23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169" fontId="3" fillId="0" borderId="22" xfId="4" applyNumberFormat="1" applyFont="1" applyBorder="1" applyAlignment="1">
      <alignment horizontal="center" vertical="center"/>
    </xf>
    <xf numFmtId="169" fontId="3" fillId="2" borderId="22" xfId="4" applyNumberFormat="1" applyFont="1" applyFill="1" applyBorder="1" applyAlignment="1">
      <alignment horizontal="center" vertical="center"/>
    </xf>
    <xf numFmtId="169" fontId="3" fillId="0" borderId="0" xfId="4" applyNumberFormat="1" applyFont="1" applyAlignment="1">
      <alignment horizontal="center" vertical="center"/>
    </xf>
    <xf numFmtId="169" fontId="3" fillId="0" borderId="23" xfId="4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169" fontId="6" fillId="5" borderId="0" xfId="0" applyNumberFormat="1" applyFont="1" applyFill="1" applyAlignment="1">
      <alignment horizontal="right" vertical="center"/>
    </xf>
    <xf numFmtId="169" fontId="3" fillId="0" borderId="22" xfId="4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9" fontId="3" fillId="0" borderId="0" xfId="4" applyNumberFormat="1" applyFont="1" applyFill="1" applyBorder="1" applyAlignment="1">
      <alignment vertical="center"/>
    </xf>
    <xf numFmtId="0" fontId="4" fillId="11" borderId="65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1" fontId="3" fillId="11" borderId="64" xfId="0" applyNumberFormat="1" applyFont="1" applyFill="1" applyBorder="1" applyAlignment="1">
      <alignment horizontal="right" vertical="center"/>
    </xf>
    <xf numFmtId="170" fontId="3" fillId="11" borderId="64" xfId="4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11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4" fillId="10" borderId="9" xfId="0" applyFont="1" applyFill="1" applyBorder="1" applyAlignment="1">
      <alignment horizontal="right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right" vertical="center"/>
    </xf>
    <xf numFmtId="0" fontId="3" fillId="10" borderId="64" xfId="0" applyFont="1" applyFill="1" applyBorder="1" applyAlignment="1">
      <alignment horizontal="right" vertical="center"/>
    </xf>
    <xf numFmtId="170" fontId="3" fillId="10" borderId="64" xfId="4" applyNumberFormat="1" applyFont="1" applyFill="1" applyBorder="1" applyAlignment="1">
      <alignment horizontal="right" vertical="center"/>
    </xf>
    <xf numFmtId="169" fontId="3" fillId="0" borderId="64" xfId="4" applyNumberFormat="1" applyFont="1" applyBorder="1" applyAlignment="1">
      <alignment horizontal="right" vertical="center"/>
    </xf>
    <xf numFmtId="165" fontId="3" fillId="0" borderId="64" xfId="4" applyNumberFormat="1" applyFont="1" applyBorder="1" applyAlignment="1">
      <alignment horizontal="right" vertical="center"/>
    </xf>
    <xf numFmtId="169" fontId="3" fillId="0" borderId="21" xfId="4" applyNumberFormat="1" applyFont="1" applyBorder="1" applyAlignment="1">
      <alignment horizontal="right" vertical="center"/>
    </xf>
    <xf numFmtId="169" fontId="3" fillId="0" borderId="5" xfId="4" applyNumberFormat="1" applyFont="1" applyBorder="1" applyAlignment="1">
      <alignment horizontal="right" vertical="center"/>
    </xf>
    <xf numFmtId="169" fontId="3" fillId="5" borderId="21" xfId="4" applyNumberFormat="1" applyFont="1" applyFill="1" applyBorder="1" applyAlignment="1">
      <alignment horizontal="right" vertical="center"/>
    </xf>
    <xf numFmtId="169" fontId="3" fillId="2" borderId="21" xfId="4" applyNumberFormat="1" applyFont="1" applyFill="1" applyBorder="1" applyAlignment="1">
      <alignment horizontal="right" vertical="center"/>
    </xf>
    <xf numFmtId="169" fontId="3" fillId="5" borderId="5" xfId="4" applyNumberFormat="1" applyFont="1" applyFill="1" applyBorder="1" applyAlignment="1">
      <alignment horizontal="right" vertical="center"/>
    </xf>
    <xf numFmtId="169" fontId="3" fillId="0" borderId="5" xfId="4" applyNumberFormat="1" applyFont="1" applyFill="1" applyBorder="1" applyAlignment="1">
      <alignment horizontal="right" vertical="center"/>
    </xf>
    <xf numFmtId="165" fontId="3" fillId="0" borderId="5" xfId="4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3" fillId="0" borderId="9" xfId="0" applyNumberFormat="1" applyFont="1" applyFill="1" applyBorder="1" applyAlignment="1">
      <alignment horizontal="right" vertical="center"/>
    </xf>
    <xf numFmtId="169" fontId="3" fillId="0" borderId="22" xfId="4" applyNumberFormat="1" applyFont="1" applyFill="1" applyBorder="1" applyAlignment="1">
      <alignment horizontal="right" vertical="center"/>
    </xf>
    <xf numFmtId="170" fontId="4" fillId="10" borderId="3" xfId="4" applyNumberFormat="1" applyFont="1" applyFill="1" applyBorder="1" applyAlignment="1">
      <alignment horizontal="right" vertical="center" wrapText="1"/>
    </xf>
    <xf numFmtId="165" fontId="3" fillId="0" borderId="22" xfId="4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0" fontId="4" fillId="10" borderId="67" xfId="0" applyFont="1" applyFill="1" applyBorder="1" applyAlignment="1">
      <alignment horizontal="right" vertical="center" wrapText="1"/>
    </xf>
    <xf numFmtId="0" fontId="4" fillId="10" borderId="66" xfId="0" applyFont="1" applyFill="1" applyBorder="1" applyAlignment="1">
      <alignment horizontal="right" vertical="center" wrapText="1"/>
    </xf>
    <xf numFmtId="170" fontId="4" fillId="11" borderId="65" xfId="4" applyNumberFormat="1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169" fontId="3" fillId="0" borderId="10" xfId="4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0" fontId="3" fillId="11" borderId="4" xfId="4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11" borderId="20" xfId="0" applyNumberFormat="1" applyFont="1" applyFill="1" applyBorder="1" applyAlignment="1">
      <alignment horizontal="right" vertical="center"/>
    </xf>
    <xf numFmtId="0" fontId="6" fillId="11" borderId="0" xfId="0" applyFont="1" applyFill="1" applyAlignment="1">
      <alignment vertical="center"/>
    </xf>
    <xf numFmtId="1" fontId="3" fillId="11" borderId="4" xfId="0" applyNumberFormat="1" applyFont="1" applyFill="1" applyBorder="1" applyAlignment="1">
      <alignment horizontal="right" vertical="center"/>
    </xf>
    <xf numFmtId="165" fontId="3" fillId="11" borderId="4" xfId="0" applyNumberFormat="1" applyFont="1" applyFill="1" applyBorder="1" applyAlignment="1">
      <alignment horizontal="right" vertical="center"/>
    </xf>
    <xf numFmtId="169" fontId="3" fillId="11" borderId="20" xfId="1" applyNumberFormat="1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right" vertical="center" wrapText="1"/>
    </xf>
    <xf numFmtId="169" fontId="3" fillId="11" borderId="64" xfId="4" applyNumberFormat="1" applyFont="1" applyFill="1" applyBorder="1" applyAlignment="1">
      <alignment horizontal="right" vertical="center"/>
    </xf>
    <xf numFmtId="165" fontId="3" fillId="11" borderId="64" xfId="4" applyNumberFormat="1" applyFont="1" applyFill="1" applyBorder="1" applyAlignment="1">
      <alignment horizontal="right" vertical="center"/>
    </xf>
    <xf numFmtId="169" fontId="3" fillId="11" borderId="20" xfId="4" applyNumberFormat="1" applyFont="1" applyFill="1" applyBorder="1" applyAlignment="1">
      <alignment vertical="center"/>
    </xf>
    <xf numFmtId="0" fontId="3" fillId="11" borderId="20" xfId="0" applyFont="1" applyFill="1" applyBorder="1" applyAlignment="1">
      <alignment vertical="center"/>
    </xf>
    <xf numFmtId="165" fontId="3" fillId="11" borderId="64" xfId="0" applyNumberFormat="1" applyFont="1" applyFill="1" applyBorder="1" applyAlignment="1">
      <alignment horizontal="right" vertical="center"/>
    </xf>
    <xf numFmtId="168" fontId="3" fillId="11" borderId="20" xfId="0" applyNumberFormat="1" applyFont="1" applyFill="1" applyBorder="1" applyAlignment="1">
      <alignment horizontal="right" vertical="center"/>
    </xf>
    <xf numFmtId="0" fontId="2" fillId="11" borderId="64" xfId="0" applyFont="1" applyFill="1" applyBorder="1" applyAlignment="1">
      <alignment horizontal="right" vertical="center"/>
    </xf>
    <xf numFmtId="165" fontId="15" fillId="11" borderId="64" xfId="4" applyNumberFormat="1" applyFont="1" applyFill="1" applyBorder="1" applyAlignment="1">
      <alignment horizontal="right" vertical="center"/>
    </xf>
    <xf numFmtId="165" fontId="15" fillId="0" borderId="9" xfId="4" applyNumberFormat="1" applyFont="1" applyBorder="1" applyAlignment="1">
      <alignment horizontal="right" vertical="center"/>
    </xf>
    <xf numFmtId="169" fontId="15" fillId="11" borderId="64" xfId="4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69" fontId="3" fillId="0" borderId="10" xfId="4" applyNumberFormat="1" applyFont="1" applyBorder="1" applyAlignment="1">
      <alignment horizontal="right" vertical="center"/>
    </xf>
    <xf numFmtId="0" fontId="3" fillId="11" borderId="64" xfId="0" applyFont="1" applyFill="1" applyBorder="1" applyAlignment="1">
      <alignment horizontal="right" vertical="center"/>
    </xf>
    <xf numFmtId="0" fontId="4" fillId="10" borderId="65" xfId="0" applyFont="1" applyFill="1" applyBorder="1" applyAlignment="1">
      <alignment vertical="center" wrapText="1"/>
    </xf>
    <xf numFmtId="1" fontId="2" fillId="11" borderId="20" xfId="0" applyNumberFormat="1" applyFont="1" applyFill="1" applyBorder="1" applyAlignment="1">
      <alignment horizontal="right" vertical="center"/>
    </xf>
    <xf numFmtId="169" fontId="3" fillId="0" borderId="68" xfId="4" applyNumberFormat="1" applyFont="1" applyBorder="1" applyAlignment="1">
      <alignment horizontal="right" vertical="center"/>
    </xf>
    <xf numFmtId="169" fontId="3" fillId="0" borderId="9" xfId="4" applyNumberFormat="1" applyFont="1" applyBorder="1" applyAlignment="1">
      <alignment horizontal="right" vertical="center"/>
    </xf>
    <xf numFmtId="169" fontId="3" fillId="5" borderId="68" xfId="4" applyNumberFormat="1" applyFont="1" applyFill="1" applyBorder="1" applyAlignment="1">
      <alignment horizontal="right" vertical="center"/>
    </xf>
    <xf numFmtId="169" fontId="3" fillId="0" borderId="69" xfId="4" applyNumberFormat="1" applyFont="1" applyBorder="1" applyAlignment="1">
      <alignment horizontal="right" vertical="center"/>
    </xf>
    <xf numFmtId="169" fontId="3" fillId="5" borderId="69" xfId="4" applyNumberFormat="1" applyFont="1" applyFill="1" applyBorder="1" applyAlignment="1">
      <alignment horizontal="right" vertical="center"/>
    </xf>
    <xf numFmtId="165" fontId="3" fillId="11" borderId="20" xfId="4" applyNumberFormat="1" applyFont="1" applyFill="1" applyBorder="1" applyAlignment="1">
      <alignment horizontal="right" vertical="center"/>
    </xf>
    <xf numFmtId="0" fontId="8" fillId="10" borderId="69" xfId="0" applyFont="1" applyFill="1" applyBorder="1" applyAlignment="1">
      <alignment horizontal="right" vertical="center" wrapText="1"/>
    </xf>
    <xf numFmtId="0" fontId="8" fillId="11" borderId="69" xfId="0" applyFont="1" applyFill="1" applyBorder="1" applyAlignment="1">
      <alignment horizontal="right" vertical="center" wrapText="1"/>
    </xf>
    <xf numFmtId="0" fontId="8" fillId="11" borderId="69" xfId="0" applyFont="1" applyFill="1" applyBorder="1" applyAlignment="1">
      <alignment horizontal="right" vertical="center"/>
    </xf>
    <xf numFmtId="0" fontId="8" fillId="10" borderId="69" xfId="0" applyFont="1" applyFill="1" applyBorder="1" applyAlignment="1">
      <alignment horizontal="right" vertical="center"/>
    </xf>
    <xf numFmtId="0" fontId="8" fillId="11" borderId="2" xfId="0" applyFont="1" applyFill="1" applyBorder="1" applyAlignment="1">
      <alignment horizontal="right" vertical="center"/>
    </xf>
    <xf numFmtId="0" fontId="8" fillId="10" borderId="69" xfId="0" applyFont="1" applyFill="1" applyBorder="1" applyAlignment="1">
      <alignment horizontal="right" vertical="center" readingOrder="2"/>
    </xf>
    <xf numFmtId="0" fontId="8" fillId="10" borderId="69" xfId="0" applyFont="1" applyFill="1" applyBorder="1" applyAlignment="1">
      <alignment horizontal="right" vertical="center" wrapText="1" readingOrder="2"/>
    </xf>
    <xf numFmtId="0" fontId="8" fillId="11" borderId="69" xfId="0" applyFont="1" applyFill="1" applyBorder="1" applyAlignment="1">
      <alignment horizontal="right" vertical="center" wrapText="1" readingOrder="2"/>
    </xf>
    <xf numFmtId="0" fontId="8" fillId="11" borderId="2" xfId="0" applyFont="1" applyFill="1" applyBorder="1" applyAlignment="1">
      <alignment horizontal="right" vertical="center" wrapText="1"/>
    </xf>
    <xf numFmtId="0" fontId="4" fillId="11" borderId="9" xfId="0" applyFont="1" applyFill="1" applyBorder="1" applyAlignment="1">
      <alignment horizontal="right" vertical="center" wrapText="1"/>
    </xf>
    <xf numFmtId="0" fontId="12" fillId="0" borderId="63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4" fillId="11" borderId="9" xfId="0" applyFont="1" applyFill="1" applyBorder="1" applyAlignment="1">
      <alignment horizontal="right" vertical="center"/>
    </xf>
    <xf numFmtId="0" fontId="4" fillId="10" borderId="9" xfId="0" applyFont="1" applyFill="1" applyBorder="1" applyAlignment="1">
      <alignment horizontal="right" vertical="center"/>
    </xf>
    <xf numFmtId="0" fontId="4" fillId="11" borderId="0" xfId="0" applyFont="1" applyFill="1" applyBorder="1" applyAlignment="1">
      <alignment horizontal="right" vertical="center" wrapText="1"/>
    </xf>
    <xf numFmtId="0" fontId="4" fillId="11" borderId="0" xfId="0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4" fillId="11" borderId="9" xfId="0" applyFont="1" applyFill="1" applyBorder="1" applyAlignment="1">
      <alignment horizontal="center" vertical="center" wrapText="1"/>
    </xf>
    <xf numFmtId="1" fontId="15" fillId="0" borderId="22" xfId="4" applyNumberFormat="1" applyFont="1" applyBorder="1" applyAlignment="1">
      <alignment horizontal="right" vertical="center"/>
    </xf>
    <xf numFmtId="172" fontId="3" fillId="11" borderId="20" xfId="4" applyNumberFormat="1" applyFont="1" applyFill="1" applyBorder="1" applyAlignment="1">
      <alignment horizontal="right" vertical="center"/>
    </xf>
    <xf numFmtId="0" fontId="4" fillId="11" borderId="51" xfId="0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 vertical="center" wrapText="1"/>
    </xf>
    <xf numFmtId="165" fontId="19" fillId="11" borderId="20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5" fontId="3" fillId="0" borderId="70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65" fontId="3" fillId="5" borderId="23" xfId="4" applyNumberFormat="1" applyFont="1" applyFill="1" applyBorder="1" applyAlignment="1">
      <alignment horizontal="right" vertical="center"/>
    </xf>
    <xf numFmtId="1" fontId="6" fillId="11" borderId="0" xfId="0" applyNumberFormat="1" applyFont="1" applyFill="1" applyAlignment="1">
      <alignment vertical="center"/>
    </xf>
    <xf numFmtId="170" fontId="6" fillId="11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 readingOrder="2"/>
    </xf>
    <xf numFmtId="2" fontId="3" fillId="0" borderId="22" xfId="4" applyNumberFormat="1" applyFont="1" applyBorder="1" applyAlignment="1">
      <alignment horizontal="right" vertical="center"/>
    </xf>
    <xf numFmtId="164" fontId="3" fillId="11" borderId="20" xfId="1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3" xfId="0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1" fillId="0" borderId="6" xfId="0" applyFont="1" applyBorder="1" applyAlignment="1">
      <alignment vertical="center" readingOrder="1"/>
    </xf>
    <xf numFmtId="0" fontId="1" fillId="0" borderId="6" xfId="0" applyFont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6" fillId="0" borderId="0" xfId="0" applyFont="1" applyAlignment="1">
      <alignment vertical="center" readingOrder="1"/>
    </xf>
    <xf numFmtId="0" fontId="1" fillId="0" borderId="0" xfId="0" applyFont="1" applyBorder="1" applyAlignment="1">
      <alignment vertical="center" readingOrder="1"/>
    </xf>
    <xf numFmtId="0" fontId="5" fillId="0" borderId="6" xfId="0" applyFont="1" applyBorder="1" applyAlignment="1">
      <alignment vertical="center" readingOrder="1"/>
    </xf>
    <xf numFmtId="0" fontId="5" fillId="0" borderId="6" xfId="0" applyFont="1" applyBorder="1" applyAlignment="1">
      <alignment vertical="center" wrapText="1" readingOrder="1"/>
    </xf>
    <xf numFmtId="0" fontId="1" fillId="0" borderId="6" xfId="0" applyFont="1" applyBorder="1" applyAlignment="1">
      <alignment horizontal="right" vertical="center" readingOrder="1"/>
    </xf>
    <xf numFmtId="0" fontId="2" fillId="11" borderId="1" xfId="0" applyFont="1" applyFill="1" applyBorder="1" applyAlignment="1">
      <alignment horizontal="right" vertical="center" wrapText="1"/>
    </xf>
    <xf numFmtId="0" fontId="2" fillId="11" borderId="5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2" fillId="11" borderId="1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 readingOrder="1"/>
    </xf>
    <xf numFmtId="0" fontId="2" fillId="11" borderId="51" xfId="0" applyFont="1" applyFill="1" applyBorder="1" applyAlignment="1">
      <alignment horizontal="right" vertical="center"/>
    </xf>
    <xf numFmtId="165" fontId="3" fillId="5" borderId="0" xfId="0" applyNumberFormat="1" applyFont="1" applyFill="1" applyBorder="1" applyAlignment="1">
      <alignment horizontal="right" vertical="center" readingOrder="1"/>
    </xf>
    <xf numFmtId="0" fontId="2" fillId="11" borderId="7" xfId="0" applyFont="1" applyFill="1" applyBorder="1" applyAlignment="1">
      <alignment horizontal="right" vertical="center"/>
    </xf>
    <xf numFmtId="0" fontId="2" fillId="11" borderId="24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readingOrder="2"/>
    </xf>
    <xf numFmtId="0" fontId="4" fillId="0" borderId="1" xfId="0" applyFont="1" applyBorder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5" borderId="0" xfId="0" applyFont="1" applyFill="1" applyBorder="1" applyAlignment="1">
      <alignment horizontal="center" vertical="center"/>
    </xf>
    <xf numFmtId="0" fontId="2" fillId="11" borderId="5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11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readingOrder="2"/>
    </xf>
    <xf numFmtId="0" fontId="4" fillId="11" borderId="7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right" vertical="center" wrapText="1"/>
    </xf>
    <xf numFmtId="0" fontId="4" fillId="11" borderId="2" xfId="0" applyFont="1" applyFill="1" applyBorder="1" applyAlignment="1">
      <alignment horizontal="right" vertical="center" wrapText="1"/>
    </xf>
    <xf numFmtId="0" fontId="4" fillId="11" borderId="51" xfId="0" applyFont="1" applyFill="1" applyBorder="1" applyAlignment="1">
      <alignment horizontal="right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right" vertical="center"/>
    </xf>
    <xf numFmtId="0" fontId="4" fillId="11" borderId="0" xfId="0" applyFont="1" applyFill="1" applyBorder="1" applyAlignment="1">
      <alignment horizontal="righ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right" vertical="center"/>
    </xf>
    <xf numFmtId="0" fontId="14" fillId="11" borderId="5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11" borderId="65" xfId="0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 wrapText="1"/>
    </xf>
    <xf numFmtId="0" fontId="2" fillId="11" borderId="5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right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right" vertical="center" wrapText="1"/>
    </xf>
    <xf numFmtId="0" fontId="4" fillId="10" borderId="51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wrapText="1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16" fillId="0" borderId="39" xfId="0" applyFont="1" applyBorder="1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top" wrapText="1"/>
    </xf>
    <xf numFmtId="0" fontId="21" fillId="0" borderId="56" xfId="3" applyFont="1" applyBorder="1" applyAlignment="1">
      <alignment horizontal="center" wrapText="1"/>
    </xf>
    <xf numFmtId="0" fontId="20" fillId="0" borderId="2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wrapText="1"/>
    </xf>
    <xf numFmtId="0" fontId="20" fillId="0" borderId="29" xfId="3" applyFont="1" applyBorder="1" applyAlignment="1">
      <alignment horizontal="center" vertical="center"/>
    </xf>
    <xf numFmtId="0" fontId="21" fillId="0" borderId="33" xfId="3" applyFont="1" applyBorder="1" applyAlignment="1">
      <alignment horizontal="left" vertical="top" wrapText="1"/>
    </xf>
    <xf numFmtId="0" fontId="20" fillId="0" borderId="30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25" xfId="3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1" fillId="0" borderId="54" xfId="3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3" xfId="0" applyBorder="1" applyAlignment="1">
      <alignment horizontal="center"/>
    </xf>
  </cellXfs>
  <cellStyles count="5">
    <cellStyle name="Comma" xfId="4" builtinId="3"/>
    <cellStyle name="Normal" xfId="0" builtinId="0"/>
    <cellStyle name="Normal 2" xfId="1"/>
    <cellStyle name="Normal_Sheet1 2" xfId="3"/>
    <cellStyle name="Normal_Sheet2" xfId="2"/>
  </cellStyles>
  <dxfs count="0"/>
  <tableStyles count="0" defaultTableStyle="TableStyleMedium9" defaultPivotStyle="PivotStyleLight16"/>
  <colors>
    <mruColors>
      <color rgb="FF6600FF"/>
      <color rgb="FF904073"/>
      <color rgb="FF660033"/>
      <color rgb="FF003366"/>
      <color rgb="FFCCFF33"/>
      <color rgb="FF292F5F"/>
      <color rgb="FF834D59"/>
      <color rgb="FF547875"/>
      <color rgb="FF315E9F"/>
      <color rgb="FFD02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P42"/>
  <sheetViews>
    <sheetView rightToLeft="1" view="pageBreakPreview" zoomScaleSheetLayoutView="100" workbookViewId="0">
      <selection activeCell="B22" sqref="B22"/>
    </sheetView>
  </sheetViews>
  <sheetFormatPr defaultRowHeight="14.25" x14ac:dyDescent="0.2"/>
  <cols>
    <col min="1" max="1" width="9.75" style="7" customWidth="1"/>
    <col min="2" max="2" width="8.875" style="38" customWidth="1"/>
    <col min="3" max="4" width="7.625" style="7" customWidth="1"/>
    <col min="5" max="5" width="1" style="7" customWidth="1"/>
    <col min="6" max="6" width="12.25" style="7" customWidth="1"/>
    <col min="7" max="8" width="11.75" style="7" customWidth="1"/>
    <col min="9" max="9" width="11.375" style="7" customWidth="1"/>
    <col min="10" max="10" width="12.75" style="7" customWidth="1"/>
    <col min="11" max="11" width="11.625" style="7" customWidth="1"/>
    <col min="12" max="12" width="9.625" style="7" customWidth="1"/>
    <col min="13" max="13" width="11.125" style="7" customWidth="1"/>
    <col min="14" max="14" width="13.25" style="7" customWidth="1"/>
    <col min="15" max="15" width="11.625" style="7" bestFit="1" customWidth="1"/>
    <col min="16" max="216" width="9.125" style="7"/>
    <col min="217" max="217" width="11.375" style="7" customWidth="1"/>
    <col min="218" max="218" width="10.375" style="7" customWidth="1"/>
    <col min="219" max="219" width="7" style="7" customWidth="1"/>
    <col min="220" max="220" width="1" style="7" customWidth="1"/>
    <col min="221" max="221" width="10.125" style="7" customWidth="1"/>
    <col min="222" max="225" width="8.75" style="7" customWidth="1"/>
    <col min="226" max="231" width="7.875" style="7" customWidth="1"/>
    <col min="232" max="232" width="9.25" style="7" customWidth="1"/>
    <col min="233" max="472" width="9.125" style="7"/>
    <col min="473" max="473" width="11.375" style="7" customWidth="1"/>
    <col min="474" max="474" width="10.375" style="7" customWidth="1"/>
    <col min="475" max="475" width="7" style="7" customWidth="1"/>
    <col min="476" max="476" width="1" style="7" customWidth="1"/>
    <col min="477" max="477" width="10.125" style="7" customWidth="1"/>
    <col min="478" max="481" width="8.75" style="7" customWidth="1"/>
    <col min="482" max="487" width="7.875" style="7" customWidth="1"/>
    <col min="488" max="488" width="9.25" style="7" customWidth="1"/>
    <col min="489" max="728" width="9.125" style="7"/>
    <col min="729" max="729" width="11.375" style="7" customWidth="1"/>
    <col min="730" max="730" width="10.375" style="7" customWidth="1"/>
    <col min="731" max="731" width="7" style="7" customWidth="1"/>
    <col min="732" max="732" width="1" style="7" customWidth="1"/>
    <col min="733" max="733" width="10.125" style="7" customWidth="1"/>
    <col min="734" max="737" width="8.75" style="7" customWidth="1"/>
    <col min="738" max="743" width="7.875" style="7" customWidth="1"/>
    <col min="744" max="744" width="9.25" style="7" customWidth="1"/>
    <col min="745" max="984" width="9.125" style="7"/>
    <col min="985" max="985" width="11.375" style="7" customWidth="1"/>
    <col min="986" max="986" width="10.375" style="7" customWidth="1"/>
    <col min="987" max="987" width="7" style="7" customWidth="1"/>
    <col min="988" max="988" width="1" style="7" customWidth="1"/>
    <col min="989" max="989" width="10.125" style="7" customWidth="1"/>
    <col min="990" max="993" width="8.75" style="7" customWidth="1"/>
    <col min="994" max="999" width="7.875" style="7" customWidth="1"/>
    <col min="1000" max="1000" width="9.25" style="7" customWidth="1"/>
    <col min="1001" max="1240" width="9.125" style="7"/>
    <col min="1241" max="1241" width="11.375" style="7" customWidth="1"/>
    <col min="1242" max="1242" width="10.375" style="7" customWidth="1"/>
    <col min="1243" max="1243" width="7" style="7" customWidth="1"/>
    <col min="1244" max="1244" width="1" style="7" customWidth="1"/>
    <col min="1245" max="1245" width="10.125" style="7" customWidth="1"/>
    <col min="1246" max="1249" width="8.75" style="7" customWidth="1"/>
    <col min="1250" max="1255" width="7.875" style="7" customWidth="1"/>
    <col min="1256" max="1256" width="9.25" style="7" customWidth="1"/>
    <col min="1257" max="1496" width="9.125" style="7"/>
    <col min="1497" max="1497" width="11.375" style="7" customWidth="1"/>
    <col min="1498" max="1498" width="10.375" style="7" customWidth="1"/>
    <col min="1499" max="1499" width="7" style="7" customWidth="1"/>
    <col min="1500" max="1500" width="1" style="7" customWidth="1"/>
    <col min="1501" max="1501" width="10.125" style="7" customWidth="1"/>
    <col min="1502" max="1505" width="8.75" style="7" customWidth="1"/>
    <col min="1506" max="1511" width="7.875" style="7" customWidth="1"/>
    <col min="1512" max="1512" width="9.25" style="7" customWidth="1"/>
    <col min="1513" max="1752" width="9.125" style="7"/>
    <col min="1753" max="1753" width="11.375" style="7" customWidth="1"/>
    <col min="1754" max="1754" width="10.375" style="7" customWidth="1"/>
    <col min="1755" max="1755" width="7" style="7" customWidth="1"/>
    <col min="1756" max="1756" width="1" style="7" customWidth="1"/>
    <col min="1757" max="1757" width="10.125" style="7" customWidth="1"/>
    <col min="1758" max="1761" width="8.75" style="7" customWidth="1"/>
    <col min="1762" max="1767" width="7.875" style="7" customWidth="1"/>
    <col min="1768" max="1768" width="9.25" style="7" customWidth="1"/>
    <col min="1769" max="2008" width="9.125" style="7"/>
    <col min="2009" max="2009" width="11.375" style="7" customWidth="1"/>
    <col min="2010" max="2010" width="10.375" style="7" customWidth="1"/>
    <col min="2011" max="2011" width="7" style="7" customWidth="1"/>
    <col min="2012" max="2012" width="1" style="7" customWidth="1"/>
    <col min="2013" max="2013" width="10.125" style="7" customWidth="1"/>
    <col min="2014" max="2017" width="8.75" style="7" customWidth="1"/>
    <col min="2018" max="2023" width="7.875" style="7" customWidth="1"/>
    <col min="2024" max="2024" width="9.25" style="7" customWidth="1"/>
    <col min="2025" max="2264" width="9.125" style="7"/>
    <col min="2265" max="2265" width="11.375" style="7" customWidth="1"/>
    <col min="2266" max="2266" width="10.375" style="7" customWidth="1"/>
    <col min="2267" max="2267" width="7" style="7" customWidth="1"/>
    <col min="2268" max="2268" width="1" style="7" customWidth="1"/>
    <col min="2269" max="2269" width="10.125" style="7" customWidth="1"/>
    <col min="2270" max="2273" width="8.75" style="7" customWidth="1"/>
    <col min="2274" max="2279" width="7.875" style="7" customWidth="1"/>
    <col min="2280" max="2280" width="9.25" style="7" customWidth="1"/>
    <col min="2281" max="2520" width="9.125" style="7"/>
    <col min="2521" max="2521" width="11.375" style="7" customWidth="1"/>
    <col min="2522" max="2522" width="10.375" style="7" customWidth="1"/>
    <col min="2523" max="2523" width="7" style="7" customWidth="1"/>
    <col min="2524" max="2524" width="1" style="7" customWidth="1"/>
    <col min="2525" max="2525" width="10.125" style="7" customWidth="1"/>
    <col min="2526" max="2529" width="8.75" style="7" customWidth="1"/>
    <col min="2530" max="2535" width="7.875" style="7" customWidth="1"/>
    <col min="2536" max="2536" width="9.25" style="7" customWidth="1"/>
    <col min="2537" max="2776" width="9.125" style="7"/>
    <col min="2777" max="2777" width="11.375" style="7" customWidth="1"/>
    <col min="2778" max="2778" width="10.375" style="7" customWidth="1"/>
    <col min="2779" max="2779" width="7" style="7" customWidth="1"/>
    <col min="2780" max="2780" width="1" style="7" customWidth="1"/>
    <col min="2781" max="2781" width="10.125" style="7" customWidth="1"/>
    <col min="2782" max="2785" width="8.75" style="7" customWidth="1"/>
    <col min="2786" max="2791" width="7.875" style="7" customWidth="1"/>
    <col min="2792" max="2792" width="9.25" style="7" customWidth="1"/>
    <col min="2793" max="3032" width="9.125" style="7"/>
    <col min="3033" max="3033" width="11.375" style="7" customWidth="1"/>
    <col min="3034" max="3034" width="10.375" style="7" customWidth="1"/>
    <col min="3035" max="3035" width="7" style="7" customWidth="1"/>
    <col min="3036" max="3036" width="1" style="7" customWidth="1"/>
    <col min="3037" max="3037" width="10.125" style="7" customWidth="1"/>
    <col min="3038" max="3041" width="8.75" style="7" customWidth="1"/>
    <col min="3042" max="3047" width="7.875" style="7" customWidth="1"/>
    <col min="3048" max="3048" width="9.25" style="7" customWidth="1"/>
    <col min="3049" max="3288" width="9.125" style="7"/>
    <col min="3289" max="3289" width="11.375" style="7" customWidth="1"/>
    <col min="3290" max="3290" width="10.375" style="7" customWidth="1"/>
    <col min="3291" max="3291" width="7" style="7" customWidth="1"/>
    <col min="3292" max="3292" width="1" style="7" customWidth="1"/>
    <col min="3293" max="3293" width="10.125" style="7" customWidth="1"/>
    <col min="3294" max="3297" width="8.75" style="7" customWidth="1"/>
    <col min="3298" max="3303" width="7.875" style="7" customWidth="1"/>
    <col min="3304" max="3304" width="9.25" style="7" customWidth="1"/>
    <col min="3305" max="3544" width="9.125" style="7"/>
    <col min="3545" max="3545" width="11.375" style="7" customWidth="1"/>
    <col min="3546" max="3546" width="10.375" style="7" customWidth="1"/>
    <col min="3547" max="3547" width="7" style="7" customWidth="1"/>
    <col min="3548" max="3548" width="1" style="7" customWidth="1"/>
    <col min="3549" max="3549" width="10.125" style="7" customWidth="1"/>
    <col min="3550" max="3553" width="8.75" style="7" customWidth="1"/>
    <col min="3554" max="3559" width="7.875" style="7" customWidth="1"/>
    <col min="3560" max="3560" width="9.25" style="7" customWidth="1"/>
    <col min="3561" max="3800" width="9.125" style="7"/>
    <col min="3801" max="3801" width="11.375" style="7" customWidth="1"/>
    <col min="3802" max="3802" width="10.375" style="7" customWidth="1"/>
    <col min="3803" max="3803" width="7" style="7" customWidth="1"/>
    <col min="3804" max="3804" width="1" style="7" customWidth="1"/>
    <col min="3805" max="3805" width="10.125" style="7" customWidth="1"/>
    <col min="3806" max="3809" width="8.75" style="7" customWidth="1"/>
    <col min="3810" max="3815" width="7.875" style="7" customWidth="1"/>
    <col min="3816" max="3816" width="9.25" style="7" customWidth="1"/>
    <col min="3817" max="4056" width="9.125" style="7"/>
    <col min="4057" max="4057" width="11.375" style="7" customWidth="1"/>
    <col min="4058" max="4058" width="10.375" style="7" customWidth="1"/>
    <col min="4059" max="4059" width="7" style="7" customWidth="1"/>
    <col min="4060" max="4060" width="1" style="7" customWidth="1"/>
    <col min="4061" max="4061" width="10.125" style="7" customWidth="1"/>
    <col min="4062" max="4065" width="8.75" style="7" customWidth="1"/>
    <col min="4066" max="4071" width="7.875" style="7" customWidth="1"/>
    <col min="4072" max="4072" width="9.25" style="7" customWidth="1"/>
    <col min="4073" max="4312" width="9.125" style="7"/>
    <col min="4313" max="4313" width="11.375" style="7" customWidth="1"/>
    <col min="4314" max="4314" width="10.375" style="7" customWidth="1"/>
    <col min="4315" max="4315" width="7" style="7" customWidth="1"/>
    <col min="4316" max="4316" width="1" style="7" customWidth="1"/>
    <col min="4317" max="4317" width="10.125" style="7" customWidth="1"/>
    <col min="4318" max="4321" width="8.75" style="7" customWidth="1"/>
    <col min="4322" max="4327" width="7.875" style="7" customWidth="1"/>
    <col min="4328" max="4328" width="9.25" style="7" customWidth="1"/>
    <col min="4329" max="4568" width="9.125" style="7"/>
    <col min="4569" max="4569" width="11.375" style="7" customWidth="1"/>
    <col min="4570" max="4570" width="10.375" style="7" customWidth="1"/>
    <col min="4571" max="4571" width="7" style="7" customWidth="1"/>
    <col min="4572" max="4572" width="1" style="7" customWidth="1"/>
    <col min="4573" max="4573" width="10.125" style="7" customWidth="1"/>
    <col min="4574" max="4577" width="8.75" style="7" customWidth="1"/>
    <col min="4578" max="4583" width="7.875" style="7" customWidth="1"/>
    <col min="4584" max="4584" width="9.25" style="7" customWidth="1"/>
    <col min="4585" max="4824" width="9.125" style="7"/>
    <col min="4825" max="4825" width="11.375" style="7" customWidth="1"/>
    <col min="4826" max="4826" width="10.375" style="7" customWidth="1"/>
    <col min="4827" max="4827" width="7" style="7" customWidth="1"/>
    <col min="4828" max="4828" width="1" style="7" customWidth="1"/>
    <col min="4829" max="4829" width="10.125" style="7" customWidth="1"/>
    <col min="4830" max="4833" width="8.75" style="7" customWidth="1"/>
    <col min="4834" max="4839" width="7.875" style="7" customWidth="1"/>
    <col min="4840" max="4840" width="9.25" style="7" customWidth="1"/>
    <col min="4841" max="5080" width="9.125" style="7"/>
    <col min="5081" max="5081" width="11.375" style="7" customWidth="1"/>
    <col min="5082" max="5082" width="10.375" style="7" customWidth="1"/>
    <col min="5083" max="5083" width="7" style="7" customWidth="1"/>
    <col min="5084" max="5084" width="1" style="7" customWidth="1"/>
    <col min="5085" max="5085" width="10.125" style="7" customWidth="1"/>
    <col min="5086" max="5089" width="8.75" style="7" customWidth="1"/>
    <col min="5090" max="5095" width="7.875" style="7" customWidth="1"/>
    <col min="5096" max="5096" width="9.25" style="7" customWidth="1"/>
    <col min="5097" max="5336" width="9.125" style="7"/>
    <col min="5337" max="5337" width="11.375" style="7" customWidth="1"/>
    <col min="5338" max="5338" width="10.375" style="7" customWidth="1"/>
    <col min="5339" max="5339" width="7" style="7" customWidth="1"/>
    <col min="5340" max="5340" width="1" style="7" customWidth="1"/>
    <col min="5341" max="5341" width="10.125" style="7" customWidth="1"/>
    <col min="5342" max="5345" width="8.75" style="7" customWidth="1"/>
    <col min="5346" max="5351" width="7.875" style="7" customWidth="1"/>
    <col min="5352" max="5352" width="9.25" style="7" customWidth="1"/>
    <col min="5353" max="5592" width="9.125" style="7"/>
    <col min="5593" max="5593" width="11.375" style="7" customWidth="1"/>
    <col min="5594" max="5594" width="10.375" style="7" customWidth="1"/>
    <col min="5595" max="5595" width="7" style="7" customWidth="1"/>
    <col min="5596" max="5596" width="1" style="7" customWidth="1"/>
    <col min="5597" max="5597" width="10.125" style="7" customWidth="1"/>
    <col min="5598" max="5601" width="8.75" style="7" customWidth="1"/>
    <col min="5602" max="5607" width="7.875" style="7" customWidth="1"/>
    <col min="5608" max="5608" width="9.25" style="7" customWidth="1"/>
    <col min="5609" max="5848" width="9.125" style="7"/>
    <col min="5849" max="5849" width="11.375" style="7" customWidth="1"/>
    <col min="5850" max="5850" width="10.375" style="7" customWidth="1"/>
    <col min="5851" max="5851" width="7" style="7" customWidth="1"/>
    <col min="5852" max="5852" width="1" style="7" customWidth="1"/>
    <col min="5853" max="5853" width="10.125" style="7" customWidth="1"/>
    <col min="5854" max="5857" width="8.75" style="7" customWidth="1"/>
    <col min="5858" max="5863" width="7.875" style="7" customWidth="1"/>
    <col min="5864" max="5864" width="9.25" style="7" customWidth="1"/>
    <col min="5865" max="6104" width="9.125" style="7"/>
    <col min="6105" max="6105" width="11.375" style="7" customWidth="1"/>
    <col min="6106" max="6106" width="10.375" style="7" customWidth="1"/>
    <col min="6107" max="6107" width="7" style="7" customWidth="1"/>
    <col min="6108" max="6108" width="1" style="7" customWidth="1"/>
    <col min="6109" max="6109" width="10.125" style="7" customWidth="1"/>
    <col min="6110" max="6113" width="8.75" style="7" customWidth="1"/>
    <col min="6114" max="6119" width="7.875" style="7" customWidth="1"/>
    <col min="6120" max="6120" width="9.25" style="7" customWidth="1"/>
    <col min="6121" max="6360" width="9.125" style="7"/>
    <col min="6361" max="6361" width="11.375" style="7" customWidth="1"/>
    <col min="6362" max="6362" width="10.375" style="7" customWidth="1"/>
    <col min="6363" max="6363" width="7" style="7" customWidth="1"/>
    <col min="6364" max="6364" width="1" style="7" customWidth="1"/>
    <col min="6365" max="6365" width="10.125" style="7" customWidth="1"/>
    <col min="6366" max="6369" width="8.75" style="7" customWidth="1"/>
    <col min="6370" max="6375" width="7.875" style="7" customWidth="1"/>
    <col min="6376" max="6376" width="9.25" style="7" customWidth="1"/>
    <col min="6377" max="6616" width="9.125" style="7"/>
    <col min="6617" max="6617" width="11.375" style="7" customWidth="1"/>
    <col min="6618" max="6618" width="10.375" style="7" customWidth="1"/>
    <col min="6619" max="6619" width="7" style="7" customWidth="1"/>
    <col min="6620" max="6620" width="1" style="7" customWidth="1"/>
    <col min="6621" max="6621" width="10.125" style="7" customWidth="1"/>
    <col min="6622" max="6625" width="8.75" style="7" customWidth="1"/>
    <col min="6626" max="6631" width="7.875" style="7" customWidth="1"/>
    <col min="6632" max="6632" width="9.25" style="7" customWidth="1"/>
    <col min="6633" max="6872" width="9.125" style="7"/>
    <col min="6873" max="6873" width="11.375" style="7" customWidth="1"/>
    <col min="6874" max="6874" width="10.375" style="7" customWidth="1"/>
    <col min="6875" max="6875" width="7" style="7" customWidth="1"/>
    <col min="6876" max="6876" width="1" style="7" customWidth="1"/>
    <col min="6877" max="6877" width="10.125" style="7" customWidth="1"/>
    <col min="6878" max="6881" width="8.75" style="7" customWidth="1"/>
    <col min="6882" max="6887" width="7.875" style="7" customWidth="1"/>
    <col min="6888" max="6888" width="9.25" style="7" customWidth="1"/>
    <col min="6889" max="7128" width="9.125" style="7"/>
    <col min="7129" max="7129" width="11.375" style="7" customWidth="1"/>
    <col min="7130" max="7130" width="10.375" style="7" customWidth="1"/>
    <col min="7131" max="7131" width="7" style="7" customWidth="1"/>
    <col min="7132" max="7132" width="1" style="7" customWidth="1"/>
    <col min="7133" max="7133" width="10.125" style="7" customWidth="1"/>
    <col min="7134" max="7137" width="8.75" style="7" customWidth="1"/>
    <col min="7138" max="7143" width="7.875" style="7" customWidth="1"/>
    <col min="7144" max="7144" width="9.25" style="7" customWidth="1"/>
    <col min="7145" max="7384" width="9.125" style="7"/>
    <col min="7385" max="7385" width="11.375" style="7" customWidth="1"/>
    <col min="7386" max="7386" width="10.375" style="7" customWidth="1"/>
    <col min="7387" max="7387" width="7" style="7" customWidth="1"/>
    <col min="7388" max="7388" width="1" style="7" customWidth="1"/>
    <col min="7389" max="7389" width="10.125" style="7" customWidth="1"/>
    <col min="7390" max="7393" width="8.75" style="7" customWidth="1"/>
    <col min="7394" max="7399" width="7.875" style="7" customWidth="1"/>
    <col min="7400" max="7400" width="9.25" style="7" customWidth="1"/>
    <col min="7401" max="7640" width="9.125" style="7"/>
    <col min="7641" max="7641" width="11.375" style="7" customWidth="1"/>
    <col min="7642" max="7642" width="10.375" style="7" customWidth="1"/>
    <col min="7643" max="7643" width="7" style="7" customWidth="1"/>
    <col min="7644" max="7644" width="1" style="7" customWidth="1"/>
    <col min="7645" max="7645" width="10.125" style="7" customWidth="1"/>
    <col min="7646" max="7649" width="8.75" style="7" customWidth="1"/>
    <col min="7650" max="7655" width="7.875" style="7" customWidth="1"/>
    <col min="7656" max="7656" width="9.25" style="7" customWidth="1"/>
    <col min="7657" max="7896" width="9.125" style="7"/>
    <col min="7897" max="7897" width="11.375" style="7" customWidth="1"/>
    <col min="7898" max="7898" width="10.375" style="7" customWidth="1"/>
    <col min="7899" max="7899" width="7" style="7" customWidth="1"/>
    <col min="7900" max="7900" width="1" style="7" customWidth="1"/>
    <col min="7901" max="7901" width="10.125" style="7" customWidth="1"/>
    <col min="7902" max="7905" width="8.75" style="7" customWidth="1"/>
    <col min="7906" max="7911" width="7.875" style="7" customWidth="1"/>
    <col min="7912" max="7912" width="9.25" style="7" customWidth="1"/>
    <col min="7913" max="8152" width="9.125" style="7"/>
    <col min="8153" max="8153" width="11.375" style="7" customWidth="1"/>
    <col min="8154" max="8154" width="10.375" style="7" customWidth="1"/>
    <col min="8155" max="8155" width="7" style="7" customWidth="1"/>
    <col min="8156" max="8156" width="1" style="7" customWidth="1"/>
    <col min="8157" max="8157" width="10.125" style="7" customWidth="1"/>
    <col min="8158" max="8161" width="8.75" style="7" customWidth="1"/>
    <col min="8162" max="8167" width="7.875" style="7" customWidth="1"/>
    <col min="8168" max="8168" width="9.25" style="7" customWidth="1"/>
    <col min="8169" max="8408" width="9.125" style="7"/>
    <col min="8409" max="8409" width="11.375" style="7" customWidth="1"/>
    <col min="8410" max="8410" width="10.375" style="7" customWidth="1"/>
    <col min="8411" max="8411" width="7" style="7" customWidth="1"/>
    <col min="8412" max="8412" width="1" style="7" customWidth="1"/>
    <col min="8413" max="8413" width="10.125" style="7" customWidth="1"/>
    <col min="8414" max="8417" width="8.75" style="7" customWidth="1"/>
    <col min="8418" max="8423" width="7.875" style="7" customWidth="1"/>
    <col min="8424" max="8424" width="9.25" style="7" customWidth="1"/>
    <col min="8425" max="8664" width="9.125" style="7"/>
    <col min="8665" max="8665" width="11.375" style="7" customWidth="1"/>
    <col min="8666" max="8666" width="10.375" style="7" customWidth="1"/>
    <col min="8667" max="8667" width="7" style="7" customWidth="1"/>
    <col min="8668" max="8668" width="1" style="7" customWidth="1"/>
    <col min="8669" max="8669" width="10.125" style="7" customWidth="1"/>
    <col min="8670" max="8673" width="8.75" style="7" customWidth="1"/>
    <col min="8674" max="8679" width="7.875" style="7" customWidth="1"/>
    <col min="8680" max="8680" width="9.25" style="7" customWidth="1"/>
    <col min="8681" max="8920" width="9.125" style="7"/>
    <col min="8921" max="8921" width="11.375" style="7" customWidth="1"/>
    <col min="8922" max="8922" width="10.375" style="7" customWidth="1"/>
    <col min="8923" max="8923" width="7" style="7" customWidth="1"/>
    <col min="8924" max="8924" width="1" style="7" customWidth="1"/>
    <col min="8925" max="8925" width="10.125" style="7" customWidth="1"/>
    <col min="8926" max="8929" width="8.75" style="7" customWidth="1"/>
    <col min="8930" max="8935" width="7.875" style="7" customWidth="1"/>
    <col min="8936" max="8936" width="9.25" style="7" customWidth="1"/>
    <col min="8937" max="9176" width="9.125" style="7"/>
    <col min="9177" max="9177" width="11.375" style="7" customWidth="1"/>
    <col min="9178" max="9178" width="10.375" style="7" customWidth="1"/>
    <col min="9179" max="9179" width="7" style="7" customWidth="1"/>
    <col min="9180" max="9180" width="1" style="7" customWidth="1"/>
    <col min="9181" max="9181" width="10.125" style="7" customWidth="1"/>
    <col min="9182" max="9185" width="8.75" style="7" customWidth="1"/>
    <col min="9186" max="9191" width="7.875" style="7" customWidth="1"/>
    <col min="9192" max="9192" width="9.25" style="7" customWidth="1"/>
    <col min="9193" max="9432" width="9.125" style="7"/>
    <col min="9433" max="9433" width="11.375" style="7" customWidth="1"/>
    <col min="9434" max="9434" width="10.375" style="7" customWidth="1"/>
    <col min="9435" max="9435" width="7" style="7" customWidth="1"/>
    <col min="9436" max="9436" width="1" style="7" customWidth="1"/>
    <col min="9437" max="9437" width="10.125" style="7" customWidth="1"/>
    <col min="9438" max="9441" width="8.75" style="7" customWidth="1"/>
    <col min="9442" max="9447" width="7.875" style="7" customWidth="1"/>
    <col min="9448" max="9448" width="9.25" style="7" customWidth="1"/>
    <col min="9449" max="9688" width="9.125" style="7"/>
    <col min="9689" max="9689" width="11.375" style="7" customWidth="1"/>
    <col min="9690" max="9690" width="10.375" style="7" customWidth="1"/>
    <col min="9691" max="9691" width="7" style="7" customWidth="1"/>
    <col min="9692" max="9692" width="1" style="7" customWidth="1"/>
    <col min="9693" max="9693" width="10.125" style="7" customWidth="1"/>
    <col min="9694" max="9697" width="8.75" style="7" customWidth="1"/>
    <col min="9698" max="9703" width="7.875" style="7" customWidth="1"/>
    <col min="9704" max="9704" width="9.25" style="7" customWidth="1"/>
    <col min="9705" max="9944" width="9.125" style="7"/>
    <col min="9945" max="9945" width="11.375" style="7" customWidth="1"/>
    <col min="9946" max="9946" width="10.375" style="7" customWidth="1"/>
    <col min="9947" max="9947" width="7" style="7" customWidth="1"/>
    <col min="9948" max="9948" width="1" style="7" customWidth="1"/>
    <col min="9949" max="9949" width="10.125" style="7" customWidth="1"/>
    <col min="9950" max="9953" width="8.75" style="7" customWidth="1"/>
    <col min="9954" max="9959" width="7.875" style="7" customWidth="1"/>
    <col min="9960" max="9960" width="9.25" style="7" customWidth="1"/>
    <col min="9961" max="10200" width="9.125" style="7"/>
    <col min="10201" max="10201" width="11.375" style="7" customWidth="1"/>
    <col min="10202" max="10202" width="10.375" style="7" customWidth="1"/>
    <col min="10203" max="10203" width="7" style="7" customWidth="1"/>
    <col min="10204" max="10204" width="1" style="7" customWidth="1"/>
    <col min="10205" max="10205" width="10.125" style="7" customWidth="1"/>
    <col min="10206" max="10209" width="8.75" style="7" customWidth="1"/>
    <col min="10210" max="10215" width="7.875" style="7" customWidth="1"/>
    <col min="10216" max="10216" width="9.25" style="7" customWidth="1"/>
    <col min="10217" max="10456" width="9.125" style="7"/>
    <col min="10457" max="10457" width="11.375" style="7" customWidth="1"/>
    <col min="10458" max="10458" width="10.375" style="7" customWidth="1"/>
    <col min="10459" max="10459" width="7" style="7" customWidth="1"/>
    <col min="10460" max="10460" width="1" style="7" customWidth="1"/>
    <col min="10461" max="10461" width="10.125" style="7" customWidth="1"/>
    <col min="10462" max="10465" width="8.75" style="7" customWidth="1"/>
    <col min="10466" max="10471" width="7.875" style="7" customWidth="1"/>
    <col min="10472" max="10472" width="9.25" style="7" customWidth="1"/>
    <col min="10473" max="10712" width="9.125" style="7"/>
    <col min="10713" max="10713" width="11.375" style="7" customWidth="1"/>
    <col min="10714" max="10714" width="10.375" style="7" customWidth="1"/>
    <col min="10715" max="10715" width="7" style="7" customWidth="1"/>
    <col min="10716" max="10716" width="1" style="7" customWidth="1"/>
    <col min="10717" max="10717" width="10.125" style="7" customWidth="1"/>
    <col min="10718" max="10721" width="8.75" style="7" customWidth="1"/>
    <col min="10722" max="10727" width="7.875" style="7" customWidth="1"/>
    <col min="10728" max="10728" width="9.25" style="7" customWidth="1"/>
    <col min="10729" max="10968" width="9.125" style="7"/>
    <col min="10969" max="10969" width="11.375" style="7" customWidth="1"/>
    <col min="10970" max="10970" width="10.375" style="7" customWidth="1"/>
    <col min="10971" max="10971" width="7" style="7" customWidth="1"/>
    <col min="10972" max="10972" width="1" style="7" customWidth="1"/>
    <col min="10973" max="10973" width="10.125" style="7" customWidth="1"/>
    <col min="10974" max="10977" width="8.75" style="7" customWidth="1"/>
    <col min="10978" max="10983" width="7.875" style="7" customWidth="1"/>
    <col min="10984" max="10984" width="9.25" style="7" customWidth="1"/>
    <col min="10985" max="11224" width="9.125" style="7"/>
    <col min="11225" max="11225" width="11.375" style="7" customWidth="1"/>
    <col min="11226" max="11226" width="10.375" style="7" customWidth="1"/>
    <col min="11227" max="11227" width="7" style="7" customWidth="1"/>
    <col min="11228" max="11228" width="1" style="7" customWidth="1"/>
    <col min="11229" max="11229" width="10.125" style="7" customWidth="1"/>
    <col min="11230" max="11233" width="8.75" style="7" customWidth="1"/>
    <col min="11234" max="11239" width="7.875" style="7" customWidth="1"/>
    <col min="11240" max="11240" width="9.25" style="7" customWidth="1"/>
    <col min="11241" max="11480" width="9.125" style="7"/>
    <col min="11481" max="11481" width="11.375" style="7" customWidth="1"/>
    <col min="11482" max="11482" width="10.375" style="7" customWidth="1"/>
    <col min="11483" max="11483" width="7" style="7" customWidth="1"/>
    <col min="11484" max="11484" width="1" style="7" customWidth="1"/>
    <col min="11485" max="11485" width="10.125" style="7" customWidth="1"/>
    <col min="11486" max="11489" width="8.75" style="7" customWidth="1"/>
    <col min="11490" max="11495" width="7.875" style="7" customWidth="1"/>
    <col min="11496" max="11496" width="9.25" style="7" customWidth="1"/>
    <col min="11497" max="11736" width="9.125" style="7"/>
    <col min="11737" max="11737" width="11.375" style="7" customWidth="1"/>
    <col min="11738" max="11738" width="10.375" style="7" customWidth="1"/>
    <col min="11739" max="11739" width="7" style="7" customWidth="1"/>
    <col min="11740" max="11740" width="1" style="7" customWidth="1"/>
    <col min="11741" max="11741" width="10.125" style="7" customWidth="1"/>
    <col min="11742" max="11745" width="8.75" style="7" customWidth="1"/>
    <col min="11746" max="11751" width="7.875" style="7" customWidth="1"/>
    <col min="11752" max="11752" width="9.25" style="7" customWidth="1"/>
    <col min="11753" max="11992" width="9.125" style="7"/>
    <col min="11993" max="11993" width="11.375" style="7" customWidth="1"/>
    <col min="11994" max="11994" width="10.375" style="7" customWidth="1"/>
    <col min="11995" max="11995" width="7" style="7" customWidth="1"/>
    <col min="11996" max="11996" width="1" style="7" customWidth="1"/>
    <col min="11997" max="11997" width="10.125" style="7" customWidth="1"/>
    <col min="11998" max="12001" width="8.75" style="7" customWidth="1"/>
    <col min="12002" max="12007" width="7.875" style="7" customWidth="1"/>
    <col min="12008" max="12008" width="9.25" style="7" customWidth="1"/>
    <col min="12009" max="12248" width="9.125" style="7"/>
    <col min="12249" max="12249" width="11.375" style="7" customWidth="1"/>
    <col min="12250" max="12250" width="10.375" style="7" customWidth="1"/>
    <col min="12251" max="12251" width="7" style="7" customWidth="1"/>
    <col min="12252" max="12252" width="1" style="7" customWidth="1"/>
    <col min="12253" max="12253" width="10.125" style="7" customWidth="1"/>
    <col min="12254" max="12257" width="8.75" style="7" customWidth="1"/>
    <col min="12258" max="12263" width="7.875" style="7" customWidth="1"/>
    <col min="12264" max="12264" width="9.25" style="7" customWidth="1"/>
    <col min="12265" max="12504" width="9.125" style="7"/>
    <col min="12505" max="12505" width="11.375" style="7" customWidth="1"/>
    <col min="12506" max="12506" width="10.375" style="7" customWidth="1"/>
    <col min="12507" max="12507" width="7" style="7" customWidth="1"/>
    <col min="12508" max="12508" width="1" style="7" customWidth="1"/>
    <col min="12509" max="12509" width="10.125" style="7" customWidth="1"/>
    <col min="12510" max="12513" width="8.75" style="7" customWidth="1"/>
    <col min="12514" max="12519" width="7.875" style="7" customWidth="1"/>
    <col min="12520" max="12520" width="9.25" style="7" customWidth="1"/>
    <col min="12521" max="12760" width="9.125" style="7"/>
    <col min="12761" max="12761" width="11.375" style="7" customWidth="1"/>
    <col min="12762" max="12762" width="10.375" style="7" customWidth="1"/>
    <col min="12763" max="12763" width="7" style="7" customWidth="1"/>
    <col min="12764" max="12764" width="1" style="7" customWidth="1"/>
    <col min="12765" max="12765" width="10.125" style="7" customWidth="1"/>
    <col min="12766" max="12769" width="8.75" style="7" customWidth="1"/>
    <col min="12770" max="12775" width="7.875" style="7" customWidth="1"/>
    <col min="12776" max="12776" width="9.25" style="7" customWidth="1"/>
    <col min="12777" max="13016" width="9.125" style="7"/>
    <col min="13017" max="13017" width="11.375" style="7" customWidth="1"/>
    <col min="13018" max="13018" width="10.375" style="7" customWidth="1"/>
    <col min="13019" max="13019" width="7" style="7" customWidth="1"/>
    <col min="13020" max="13020" width="1" style="7" customWidth="1"/>
    <col min="13021" max="13021" width="10.125" style="7" customWidth="1"/>
    <col min="13022" max="13025" width="8.75" style="7" customWidth="1"/>
    <col min="13026" max="13031" width="7.875" style="7" customWidth="1"/>
    <col min="13032" max="13032" width="9.25" style="7" customWidth="1"/>
    <col min="13033" max="13272" width="9.125" style="7"/>
    <col min="13273" max="13273" width="11.375" style="7" customWidth="1"/>
    <col min="13274" max="13274" width="10.375" style="7" customWidth="1"/>
    <col min="13275" max="13275" width="7" style="7" customWidth="1"/>
    <col min="13276" max="13276" width="1" style="7" customWidth="1"/>
    <col min="13277" max="13277" width="10.125" style="7" customWidth="1"/>
    <col min="13278" max="13281" width="8.75" style="7" customWidth="1"/>
    <col min="13282" max="13287" width="7.875" style="7" customWidth="1"/>
    <col min="13288" max="13288" width="9.25" style="7" customWidth="1"/>
    <col min="13289" max="13528" width="9.125" style="7"/>
    <col min="13529" max="13529" width="11.375" style="7" customWidth="1"/>
    <col min="13530" max="13530" width="10.375" style="7" customWidth="1"/>
    <col min="13531" max="13531" width="7" style="7" customWidth="1"/>
    <col min="13532" max="13532" width="1" style="7" customWidth="1"/>
    <col min="13533" max="13533" width="10.125" style="7" customWidth="1"/>
    <col min="13534" max="13537" width="8.75" style="7" customWidth="1"/>
    <col min="13538" max="13543" width="7.875" style="7" customWidth="1"/>
    <col min="13544" max="13544" width="9.25" style="7" customWidth="1"/>
    <col min="13545" max="13784" width="9.125" style="7"/>
    <col min="13785" max="13785" width="11.375" style="7" customWidth="1"/>
    <col min="13786" max="13786" width="10.375" style="7" customWidth="1"/>
    <col min="13787" max="13787" width="7" style="7" customWidth="1"/>
    <col min="13788" max="13788" width="1" style="7" customWidth="1"/>
    <col min="13789" max="13789" width="10.125" style="7" customWidth="1"/>
    <col min="13790" max="13793" width="8.75" style="7" customWidth="1"/>
    <col min="13794" max="13799" width="7.875" style="7" customWidth="1"/>
    <col min="13800" max="13800" width="9.25" style="7" customWidth="1"/>
    <col min="13801" max="14040" width="9.125" style="7"/>
    <col min="14041" max="14041" width="11.375" style="7" customWidth="1"/>
    <col min="14042" max="14042" width="10.375" style="7" customWidth="1"/>
    <col min="14043" max="14043" width="7" style="7" customWidth="1"/>
    <col min="14044" max="14044" width="1" style="7" customWidth="1"/>
    <col min="14045" max="14045" width="10.125" style="7" customWidth="1"/>
    <col min="14046" max="14049" width="8.75" style="7" customWidth="1"/>
    <col min="14050" max="14055" width="7.875" style="7" customWidth="1"/>
    <col min="14056" max="14056" width="9.25" style="7" customWidth="1"/>
    <col min="14057" max="14296" width="9.125" style="7"/>
    <col min="14297" max="14297" width="11.375" style="7" customWidth="1"/>
    <col min="14298" max="14298" width="10.375" style="7" customWidth="1"/>
    <col min="14299" max="14299" width="7" style="7" customWidth="1"/>
    <col min="14300" max="14300" width="1" style="7" customWidth="1"/>
    <col min="14301" max="14301" width="10.125" style="7" customWidth="1"/>
    <col min="14302" max="14305" width="8.75" style="7" customWidth="1"/>
    <col min="14306" max="14311" width="7.875" style="7" customWidth="1"/>
    <col min="14312" max="14312" width="9.25" style="7" customWidth="1"/>
    <col min="14313" max="14552" width="9.125" style="7"/>
    <col min="14553" max="14553" width="11.375" style="7" customWidth="1"/>
    <col min="14554" max="14554" width="10.375" style="7" customWidth="1"/>
    <col min="14555" max="14555" width="7" style="7" customWidth="1"/>
    <col min="14556" max="14556" width="1" style="7" customWidth="1"/>
    <col min="14557" max="14557" width="10.125" style="7" customWidth="1"/>
    <col min="14558" max="14561" width="8.75" style="7" customWidth="1"/>
    <col min="14562" max="14567" width="7.875" style="7" customWidth="1"/>
    <col min="14568" max="14568" width="9.25" style="7" customWidth="1"/>
    <col min="14569" max="14808" width="9.125" style="7"/>
    <col min="14809" max="14809" width="11.375" style="7" customWidth="1"/>
    <col min="14810" max="14810" width="10.375" style="7" customWidth="1"/>
    <col min="14811" max="14811" width="7" style="7" customWidth="1"/>
    <col min="14812" max="14812" width="1" style="7" customWidth="1"/>
    <col min="14813" max="14813" width="10.125" style="7" customWidth="1"/>
    <col min="14814" max="14817" width="8.75" style="7" customWidth="1"/>
    <col min="14818" max="14823" width="7.875" style="7" customWidth="1"/>
    <col min="14824" max="14824" width="9.25" style="7" customWidth="1"/>
    <col min="14825" max="15064" width="9.125" style="7"/>
    <col min="15065" max="15065" width="11.375" style="7" customWidth="1"/>
    <col min="15066" max="15066" width="10.375" style="7" customWidth="1"/>
    <col min="15067" max="15067" width="7" style="7" customWidth="1"/>
    <col min="15068" max="15068" width="1" style="7" customWidth="1"/>
    <col min="15069" max="15069" width="10.125" style="7" customWidth="1"/>
    <col min="15070" max="15073" width="8.75" style="7" customWidth="1"/>
    <col min="15074" max="15079" width="7.875" style="7" customWidth="1"/>
    <col min="15080" max="15080" width="9.25" style="7" customWidth="1"/>
    <col min="15081" max="15320" width="9.125" style="7"/>
    <col min="15321" max="15321" width="11.375" style="7" customWidth="1"/>
    <col min="15322" max="15322" width="10.375" style="7" customWidth="1"/>
    <col min="15323" max="15323" width="7" style="7" customWidth="1"/>
    <col min="15324" max="15324" width="1" style="7" customWidth="1"/>
    <col min="15325" max="15325" width="10.125" style="7" customWidth="1"/>
    <col min="15326" max="15329" width="8.75" style="7" customWidth="1"/>
    <col min="15330" max="15335" width="7.875" style="7" customWidth="1"/>
    <col min="15336" max="15336" width="9.25" style="7" customWidth="1"/>
    <col min="15337" max="15576" width="9.125" style="7"/>
    <col min="15577" max="15577" width="11.375" style="7" customWidth="1"/>
    <col min="15578" max="15578" width="10.375" style="7" customWidth="1"/>
    <col min="15579" max="15579" width="7" style="7" customWidth="1"/>
    <col min="15580" max="15580" width="1" style="7" customWidth="1"/>
    <col min="15581" max="15581" width="10.125" style="7" customWidth="1"/>
    <col min="15582" max="15585" width="8.75" style="7" customWidth="1"/>
    <col min="15586" max="15591" width="7.875" style="7" customWidth="1"/>
    <col min="15592" max="15592" width="9.25" style="7" customWidth="1"/>
    <col min="15593" max="15832" width="9.125" style="7"/>
    <col min="15833" max="15833" width="11.375" style="7" customWidth="1"/>
    <col min="15834" max="15834" width="10.375" style="7" customWidth="1"/>
    <col min="15835" max="15835" width="7" style="7" customWidth="1"/>
    <col min="15836" max="15836" width="1" style="7" customWidth="1"/>
    <col min="15837" max="15837" width="10.125" style="7" customWidth="1"/>
    <col min="15838" max="15841" width="8.75" style="7" customWidth="1"/>
    <col min="15842" max="15847" width="7.875" style="7" customWidth="1"/>
    <col min="15848" max="15848" width="9.25" style="7" customWidth="1"/>
    <col min="15849" max="16088" width="9.125" style="7"/>
    <col min="16089" max="16089" width="11.375" style="7" customWidth="1"/>
    <col min="16090" max="16090" width="10.375" style="7" customWidth="1"/>
    <col min="16091" max="16091" width="7" style="7" customWidth="1"/>
    <col min="16092" max="16092" width="1" style="7" customWidth="1"/>
    <col min="16093" max="16093" width="10.125" style="7" customWidth="1"/>
    <col min="16094" max="16097" width="8.75" style="7" customWidth="1"/>
    <col min="16098" max="16103" width="7.875" style="7" customWidth="1"/>
    <col min="16104" max="16104" width="9.25" style="7" customWidth="1"/>
    <col min="16105" max="16381" width="9.125" style="7"/>
    <col min="16382" max="16384" width="9.125" style="7" customWidth="1"/>
  </cols>
  <sheetData>
    <row r="1" spans="1:16" ht="27" customHeight="1" x14ac:dyDescent="0.2">
      <c r="A1" s="432" t="s">
        <v>215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</row>
    <row r="2" spans="1:16" ht="27.75" customHeight="1" thickBot="1" x14ac:dyDescent="0.25">
      <c r="A2" s="438" t="s">
        <v>384</v>
      </c>
      <c r="B2" s="438"/>
      <c r="C2" s="438"/>
      <c r="D2" s="438"/>
      <c r="E2" s="438"/>
      <c r="F2" s="438"/>
      <c r="G2" s="438"/>
      <c r="H2" s="438"/>
      <c r="I2" s="154"/>
      <c r="J2" s="154"/>
      <c r="K2" s="435"/>
      <c r="L2" s="435"/>
      <c r="M2" s="435"/>
      <c r="N2" s="435"/>
    </row>
    <row r="3" spans="1:16" ht="33" customHeight="1" thickTop="1" x14ac:dyDescent="0.2">
      <c r="A3" s="436" t="s">
        <v>0</v>
      </c>
      <c r="B3" s="430" t="s">
        <v>256</v>
      </c>
      <c r="C3" s="433" t="s">
        <v>64</v>
      </c>
      <c r="D3" s="433"/>
      <c r="E3" s="165"/>
      <c r="F3" s="433" t="s">
        <v>272</v>
      </c>
      <c r="G3" s="433"/>
      <c r="H3" s="433"/>
      <c r="I3" s="433"/>
      <c r="J3" s="433"/>
      <c r="K3" s="433"/>
      <c r="L3" s="433"/>
      <c r="M3" s="433"/>
      <c r="N3" s="430" t="s">
        <v>273</v>
      </c>
    </row>
    <row r="4" spans="1:16" ht="28.5" customHeight="1" x14ac:dyDescent="0.2">
      <c r="A4" s="437"/>
      <c r="B4" s="434"/>
      <c r="C4" s="172" t="s">
        <v>41</v>
      </c>
      <c r="D4" s="172" t="s">
        <v>253</v>
      </c>
      <c r="E4" s="157"/>
      <c r="F4" s="178" t="s">
        <v>29</v>
      </c>
      <c r="G4" s="172" t="s">
        <v>69</v>
      </c>
      <c r="H4" s="172" t="s">
        <v>70</v>
      </c>
      <c r="I4" s="172" t="s">
        <v>71</v>
      </c>
      <c r="J4" s="178" t="s">
        <v>28</v>
      </c>
      <c r="K4" s="172" t="s">
        <v>30</v>
      </c>
      <c r="L4" s="172" t="s">
        <v>31</v>
      </c>
      <c r="M4" s="172" t="s">
        <v>32</v>
      </c>
      <c r="N4" s="431"/>
    </row>
    <row r="5" spans="1:16" s="41" customFormat="1" ht="23.25" customHeight="1" x14ac:dyDescent="0.2">
      <c r="A5" s="170" t="s">
        <v>2</v>
      </c>
      <c r="B5" s="284">
        <v>114</v>
      </c>
      <c r="C5" s="291">
        <v>20</v>
      </c>
      <c r="D5" s="298">
        <f>C5/$B5*100</f>
        <v>17.543859649122805</v>
      </c>
      <c r="E5" s="266"/>
      <c r="F5" s="266">
        <v>81042.000000000029</v>
      </c>
      <c r="G5" s="266">
        <v>879218</v>
      </c>
      <c r="H5" s="269">
        <v>0</v>
      </c>
      <c r="I5" s="269">
        <v>0</v>
      </c>
      <c r="J5" s="266">
        <v>942531.90000000014</v>
      </c>
      <c r="K5" s="266">
        <v>47091.000000000007</v>
      </c>
      <c r="L5" s="269">
        <v>0</v>
      </c>
      <c r="M5" s="266">
        <v>560</v>
      </c>
      <c r="N5" s="266">
        <f t="shared" ref="N5:N19" si="0">SUM(F5:M5)</f>
        <v>1950442.9000000001</v>
      </c>
    </row>
    <row r="6" spans="1:16" s="41" customFormat="1" ht="23.25" customHeight="1" x14ac:dyDescent="0.2">
      <c r="A6" s="170" t="s">
        <v>4</v>
      </c>
      <c r="B6" s="284">
        <v>72</v>
      </c>
      <c r="C6" s="291">
        <v>48</v>
      </c>
      <c r="D6" s="298">
        <f t="shared" ref="D6:D20" si="1">C6/$B6*100</f>
        <v>66.666666666666657</v>
      </c>
      <c r="E6" s="266"/>
      <c r="F6" s="266">
        <v>976995.00000000023</v>
      </c>
      <c r="G6" s="269">
        <v>0</v>
      </c>
      <c r="H6" s="269">
        <v>0</v>
      </c>
      <c r="I6" s="269">
        <v>0</v>
      </c>
      <c r="J6" s="266">
        <v>1181639.8999999999</v>
      </c>
      <c r="K6" s="266">
        <v>39795</v>
      </c>
      <c r="L6" s="269">
        <v>0</v>
      </c>
      <c r="M6" s="266">
        <v>90</v>
      </c>
      <c r="N6" s="266">
        <f t="shared" si="0"/>
        <v>2198519.9000000004</v>
      </c>
    </row>
    <row r="7" spans="1:16" s="175" customFormat="1" ht="23.25" customHeight="1" x14ac:dyDescent="0.2">
      <c r="A7" s="174" t="s">
        <v>6</v>
      </c>
      <c r="B7" s="291">
        <v>154</v>
      </c>
      <c r="C7" s="291">
        <v>3</v>
      </c>
      <c r="D7" s="298">
        <f t="shared" si="1"/>
        <v>1.948051948051948</v>
      </c>
      <c r="E7" s="288"/>
      <c r="F7" s="288">
        <v>355277.00000000006</v>
      </c>
      <c r="G7" s="288">
        <v>45840</v>
      </c>
      <c r="H7" s="269">
        <v>0</v>
      </c>
      <c r="I7" s="269">
        <v>0</v>
      </c>
      <c r="J7" s="288">
        <v>121990</v>
      </c>
      <c r="K7" s="288">
        <v>1361041.9999999998</v>
      </c>
      <c r="L7" s="269">
        <v>0</v>
      </c>
      <c r="M7" s="288">
        <v>12016.000000000002</v>
      </c>
      <c r="N7" s="288">
        <f t="shared" si="0"/>
        <v>1896164.9999999998</v>
      </c>
      <c r="O7" s="313">
        <f>G7+H7</f>
        <v>45840</v>
      </c>
      <c r="P7" s="300" t="e">
        <f>#REF!+G7</f>
        <v>#REF!</v>
      </c>
    </row>
    <row r="8" spans="1:16" s="41" customFormat="1" ht="23.25" customHeight="1" x14ac:dyDescent="0.2">
      <c r="A8" s="170" t="s">
        <v>7</v>
      </c>
      <c r="B8" s="284">
        <v>63</v>
      </c>
      <c r="C8" s="291">
        <v>2</v>
      </c>
      <c r="D8" s="298">
        <f t="shared" si="1"/>
        <v>3.1746031746031744</v>
      </c>
      <c r="E8" s="266"/>
      <c r="F8" s="266">
        <v>2209617.9999999991</v>
      </c>
      <c r="G8" s="269">
        <v>0</v>
      </c>
      <c r="H8" s="266">
        <v>759936</v>
      </c>
      <c r="I8" s="269">
        <v>0</v>
      </c>
      <c r="J8" s="266">
        <v>19248</v>
      </c>
      <c r="K8" s="266">
        <v>51412.999999999985</v>
      </c>
      <c r="L8" s="269">
        <v>0</v>
      </c>
      <c r="M8" s="266">
        <v>21771</v>
      </c>
      <c r="N8" s="266">
        <f t="shared" si="0"/>
        <v>3061985.9999999991</v>
      </c>
    </row>
    <row r="9" spans="1:16" s="41" customFormat="1" ht="23.25" customHeight="1" x14ac:dyDescent="0.2">
      <c r="A9" s="170" t="s">
        <v>8</v>
      </c>
      <c r="B9" s="284">
        <v>447</v>
      </c>
      <c r="C9" s="291">
        <v>120</v>
      </c>
      <c r="D9" s="298">
        <f t="shared" si="1"/>
        <v>26.845637583892618</v>
      </c>
      <c r="E9" s="266"/>
      <c r="F9" s="266">
        <v>864030.00000000023</v>
      </c>
      <c r="G9" s="266">
        <v>113685</v>
      </c>
      <c r="H9" s="269">
        <v>0</v>
      </c>
      <c r="I9" s="269">
        <v>0</v>
      </c>
      <c r="J9" s="266">
        <v>235161.99999999997</v>
      </c>
      <c r="K9" s="266">
        <v>2526298.0000000005</v>
      </c>
      <c r="L9" s="269">
        <v>0</v>
      </c>
      <c r="M9" s="266">
        <v>169148</v>
      </c>
      <c r="N9" s="266">
        <f t="shared" si="0"/>
        <v>3908323.0000000009</v>
      </c>
    </row>
    <row r="10" spans="1:16" s="41" customFormat="1" ht="23.25" customHeight="1" x14ac:dyDescent="0.2">
      <c r="A10" s="170" t="s">
        <v>9</v>
      </c>
      <c r="B10" s="284">
        <v>170</v>
      </c>
      <c r="C10" s="291">
        <v>1</v>
      </c>
      <c r="D10" s="298">
        <f t="shared" si="1"/>
        <v>0.58823529411764708</v>
      </c>
      <c r="E10" s="266"/>
      <c r="F10" s="266">
        <v>277880.2</v>
      </c>
      <c r="G10" s="269">
        <v>0</v>
      </c>
      <c r="H10" s="266">
        <v>1221842.5999999999</v>
      </c>
      <c r="I10" s="269">
        <v>0</v>
      </c>
      <c r="J10" s="266">
        <v>302265</v>
      </c>
      <c r="K10" s="266">
        <v>2355598.7999999984</v>
      </c>
      <c r="L10" s="269">
        <v>0</v>
      </c>
      <c r="M10" s="266">
        <v>16982.2</v>
      </c>
      <c r="N10" s="266">
        <f t="shared" si="0"/>
        <v>4174568.7999999984</v>
      </c>
    </row>
    <row r="11" spans="1:16" s="41" customFormat="1" ht="23.25" customHeight="1" x14ac:dyDescent="0.2">
      <c r="A11" s="170" t="s">
        <v>10</v>
      </c>
      <c r="B11" s="284">
        <v>40</v>
      </c>
      <c r="C11" s="291">
        <v>7</v>
      </c>
      <c r="D11" s="298">
        <f t="shared" si="1"/>
        <v>17.5</v>
      </c>
      <c r="E11" s="266"/>
      <c r="F11" s="266">
        <v>167663.99999999997</v>
      </c>
      <c r="G11" s="269">
        <v>0</v>
      </c>
      <c r="H11" s="266">
        <v>49310</v>
      </c>
      <c r="I11" s="269">
        <v>0</v>
      </c>
      <c r="J11" s="266">
        <v>900020.00000000012</v>
      </c>
      <c r="K11" s="266">
        <v>17964</v>
      </c>
      <c r="L11" s="266">
        <v>3600</v>
      </c>
      <c r="M11" s="266">
        <v>34752.999999999993</v>
      </c>
      <c r="N11" s="266">
        <f t="shared" si="0"/>
        <v>1173311</v>
      </c>
    </row>
    <row r="12" spans="1:16" s="41" customFormat="1" ht="23.25" customHeight="1" x14ac:dyDescent="0.2">
      <c r="A12" s="170" t="s">
        <v>11</v>
      </c>
      <c r="B12" s="284">
        <v>57</v>
      </c>
      <c r="C12" s="299">
        <v>0</v>
      </c>
      <c r="D12" s="298">
        <f t="shared" si="1"/>
        <v>0</v>
      </c>
      <c r="E12" s="266"/>
      <c r="F12" s="266">
        <v>150713.00000000003</v>
      </c>
      <c r="G12" s="266">
        <v>19744</v>
      </c>
      <c r="H12" s="269">
        <v>0</v>
      </c>
      <c r="I12" s="269">
        <v>0</v>
      </c>
      <c r="J12" s="266">
        <v>7729</v>
      </c>
      <c r="K12" s="266">
        <v>164546.20000000001</v>
      </c>
      <c r="L12" s="269">
        <v>0</v>
      </c>
      <c r="M12" s="266">
        <v>8073.5</v>
      </c>
      <c r="N12" s="266">
        <f t="shared" si="0"/>
        <v>350805.70000000007</v>
      </c>
    </row>
    <row r="13" spans="1:16" s="41" customFormat="1" ht="23.25" customHeight="1" x14ac:dyDescent="0.2">
      <c r="A13" s="170" t="s">
        <v>12</v>
      </c>
      <c r="B13" s="284">
        <v>35</v>
      </c>
      <c r="C13" s="299">
        <v>0</v>
      </c>
      <c r="D13" s="298">
        <f t="shared" si="1"/>
        <v>0</v>
      </c>
      <c r="E13" s="266"/>
      <c r="F13" s="266">
        <v>31385</v>
      </c>
      <c r="G13" s="269">
        <v>0</v>
      </c>
      <c r="H13" s="269">
        <v>0</v>
      </c>
      <c r="I13" s="269">
        <v>0</v>
      </c>
      <c r="J13" s="266">
        <v>51256.000000000007</v>
      </c>
      <c r="K13" s="266">
        <v>33459</v>
      </c>
      <c r="L13" s="269">
        <v>0</v>
      </c>
      <c r="M13" s="269">
        <v>0</v>
      </c>
      <c r="N13" s="266">
        <f t="shared" si="0"/>
        <v>116100</v>
      </c>
    </row>
    <row r="14" spans="1:16" s="41" customFormat="1" ht="23.25" customHeight="1" x14ac:dyDescent="0.2">
      <c r="A14" s="170" t="s">
        <v>13</v>
      </c>
      <c r="B14" s="284">
        <v>48</v>
      </c>
      <c r="C14" s="291">
        <v>1</v>
      </c>
      <c r="D14" s="298">
        <f>C14/$B14*100</f>
        <v>2.083333333333333</v>
      </c>
      <c r="E14" s="266"/>
      <c r="F14" s="266">
        <v>162551.00000000006</v>
      </c>
      <c r="G14" s="269">
        <v>0</v>
      </c>
      <c r="H14" s="266">
        <v>836301.25</v>
      </c>
      <c r="I14" s="269">
        <v>0</v>
      </c>
      <c r="J14" s="266">
        <v>262.5</v>
      </c>
      <c r="K14" s="266">
        <v>18374</v>
      </c>
      <c r="L14" s="269">
        <v>0</v>
      </c>
      <c r="M14" s="266">
        <v>1019</v>
      </c>
      <c r="N14" s="266">
        <f t="shared" si="0"/>
        <v>1018507.75</v>
      </c>
      <c r="O14" s="301"/>
    </row>
    <row r="15" spans="1:16" s="41" customFormat="1" ht="23.25" customHeight="1" x14ac:dyDescent="0.2">
      <c r="A15" s="170" t="s">
        <v>14</v>
      </c>
      <c r="B15" s="284">
        <v>58</v>
      </c>
      <c r="C15" s="291">
        <v>2</v>
      </c>
      <c r="D15" s="298">
        <f t="shared" si="1"/>
        <v>3.4482758620689653</v>
      </c>
      <c r="E15" s="266"/>
      <c r="F15" s="266">
        <v>24588</v>
      </c>
      <c r="G15" s="269">
        <v>0</v>
      </c>
      <c r="H15" s="266">
        <v>78056</v>
      </c>
      <c r="I15" s="269">
        <v>0</v>
      </c>
      <c r="J15" s="266">
        <v>16496</v>
      </c>
      <c r="K15" s="266">
        <v>108416</v>
      </c>
      <c r="L15" s="269">
        <v>0</v>
      </c>
      <c r="M15" s="266">
        <v>20430.800000000003</v>
      </c>
      <c r="N15" s="266">
        <f t="shared" si="0"/>
        <v>247986.8</v>
      </c>
    </row>
    <row r="16" spans="1:16" s="41" customFormat="1" ht="23.25" customHeight="1" x14ac:dyDescent="0.2">
      <c r="A16" s="170" t="s">
        <v>15</v>
      </c>
      <c r="B16" s="292">
        <v>38</v>
      </c>
      <c r="C16" s="295">
        <v>3</v>
      </c>
      <c r="D16" s="298">
        <f t="shared" si="1"/>
        <v>7.8947368421052628</v>
      </c>
      <c r="E16" s="289"/>
      <c r="F16" s="289">
        <v>36044</v>
      </c>
      <c r="G16" s="269">
        <v>0</v>
      </c>
      <c r="H16" s="289">
        <v>109500</v>
      </c>
      <c r="I16" s="269">
        <v>0</v>
      </c>
      <c r="J16" s="289">
        <v>369159.99999999983</v>
      </c>
      <c r="K16" s="289">
        <v>20546</v>
      </c>
      <c r="L16" s="269">
        <v>0</v>
      </c>
      <c r="M16" s="268">
        <v>102616</v>
      </c>
      <c r="N16" s="266">
        <f t="shared" si="0"/>
        <v>637865.99999999977</v>
      </c>
    </row>
    <row r="17" spans="1:14" s="41" customFormat="1" ht="23.25" customHeight="1" x14ac:dyDescent="0.2">
      <c r="A17" s="170" t="s">
        <v>16</v>
      </c>
      <c r="B17" s="293">
        <v>80</v>
      </c>
      <c r="C17" s="296">
        <v>2</v>
      </c>
      <c r="D17" s="298">
        <f t="shared" si="1"/>
        <v>2.5</v>
      </c>
      <c r="E17" s="290"/>
      <c r="F17" s="290">
        <v>436492.60000000009</v>
      </c>
      <c r="G17" s="290">
        <v>55085.19999999999</v>
      </c>
      <c r="H17" s="290">
        <v>2520</v>
      </c>
      <c r="I17" s="269">
        <v>0</v>
      </c>
      <c r="J17" s="290">
        <v>21708</v>
      </c>
      <c r="K17" s="290">
        <v>68923.999999999985</v>
      </c>
      <c r="L17" s="269">
        <v>0</v>
      </c>
      <c r="M17" s="290">
        <v>37020.399999999994</v>
      </c>
      <c r="N17" s="266">
        <f t="shared" si="0"/>
        <v>621750.20000000007</v>
      </c>
    </row>
    <row r="18" spans="1:14" s="41" customFormat="1" ht="23.25" customHeight="1" x14ac:dyDescent="0.2">
      <c r="A18" s="170" t="s">
        <v>17</v>
      </c>
      <c r="B18" s="284">
        <v>79</v>
      </c>
      <c r="C18" s="291">
        <v>2</v>
      </c>
      <c r="D18" s="298">
        <f t="shared" si="1"/>
        <v>2.5316455696202533</v>
      </c>
      <c r="E18" s="266"/>
      <c r="F18" s="266">
        <v>9574</v>
      </c>
      <c r="G18" s="266">
        <v>38849</v>
      </c>
      <c r="H18" s="269">
        <v>0</v>
      </c>
      <c r="I18" s="269">
        <v>0</v>
      </c>
      <c r="J18" s="266">
        <v>125982.99999999999</v>
      </c>
      <c r="K18" s="266">
        <v>195654.00000000003</v>
      </c>
      <c r="L18" s="269">
        <v>0</v>
      </c>
      <c r="M18" s="266">
        <v>35690</v>
      </c>
      <c r="N18" s="266">
        <f t="shared" si="0"/>
        <v>405750</v>
      </c>
    </row>
    <row r="19" spans="1:14" s="41" customFormat="1" ht="23.25" customHeight="1" x14ac:dyDescent="0.2">
      <c r="A19" s="150" t="s">
        <v>18</v>
      </c>
      <c r="B19" s="294">
        <v>100</v>
      </c>
      <c r="C19" s="297">
        <v>2</v>
      </c>
      <c r="D19" s="410">
        <f t="shared" si="1"/>
        <v>2</v>
      </c>
      <c r="E19" s="268"/>
      <c r="F19" s="268">
        <v>695525</v>
      </c>
      <c r="G19" s="269">
        <v>0</v>
      </c>
      <c r="H19" s="269">
        <v>0</v>
      </c>
      <c r="I19" s="268">
        <v>7803920.0000000009</v>
      </c>
      <c r="J19" s="268">
        <v>222909.99999999997</v>
      </c>
      <c r="K19" s="268">
        <v>27080</v>
      </c>
      <c r="L19" s="269">
        <v>0</v>
      </c>
      <c r="M19" s="268">
        <v>1458493.0000000007</v>
      </c>
      <c r="N19" s="268">
        <f t="shared" si="0"/>
        <v>10207928</v>
      </c>
    </row>
    <row r="20" spans="1:14" s="225" customFormat="1" ht="33" customHeight="1" thickBot="1" x14ac:dyDescent="0.25">
      <c r="A20" s="222" t="s">
        <v>214</v>
      </c>
      <c r="B20" s="354">
        <f>SUM(B5:B19)</f>
        <v>1555</v>
      </c>
      <c r="C20" s="282">
        <v>213</v>
      </c>
      <c r="D20" s="363">
        <f t="shared" si="1"/>
        <v>13.697749196141478</v>
      </c>
      <c r="E20" s="281"/>
      <c r="F20" s="281">
        <f t="shared" ref="F20:M20" si="2">SUM(F5:F19)</f>
        <v>6479378.7999999989</v>
      </c>
      <c r="G20" s="281">
        <f t="shared" si="2"/>
        <v>1152421.2</v>
      </c>
      <c r="H20" s="281">
        <f t="shared" si="2"/>
        <v>3057465.8499999996</v>
      </c>
      <c r="I20" s="281">
        <f t="shared" si="2"/>
        <v>7803920.0000000009</v>
      </c>
      <c r="J20" s="281">
        <f t="shared" si="2"/>
        <v>4518361.3</v>
      </c>
      <c r="K20" s="281">
        <f t="shared" si="2"/>
        <v>7036200.9999999991</v>
      </c>
      <c r="L20" s="281">
        <f t="shared" si="2"/>
        <v>3600</v>
      </c>
      <c r="M20" s="281">
        <f t="shared" si="2"/>
        <v>1918662.9000000008</v>
      </c>
      <c r="N20" s="281">
        <f>SUM(F20:M20)</f>
        <v>31970011.050000001</v>
      </c>
    </row>
    <row r="21" spans="1:14" ht="29.25" customHeight="1" thickTop="1" x14ac:dyDescent="0.2">
      <c r="J21" s="1"/>
    </row>
    <row r="22" spans="1:14" s="139" customFormat="1" ht="48.75" customHeight="1" x14ac:dyDescent="0.2">
      <c r="J22" s="1"/>
    </row>
    <row r="23" spans="1:14" s="139" customFormat="1" ht="44.25" customHeight="1" x14ac:dyDescent="0.2">
      <c r="J23" s="1"/>
    </row>
    <row r="24" spans="1:14" ht="21.75" customHeight="1" x14ac:dyDescent="0.2">
      <c r="A24" s="263" t="s">
        <v>288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417">
        <v>80</v>
      </c>
    </row>
    <row r="27" spans="1:14" x14ac:dyDescent="0.2">
      <c r="F27" s="283">
        <f t="shared" ref="F27:N27" si="3">F5/$N5*100</f>
        <v>4.1550562695272975</v>
      </c>
      <c r="G27" s="283">
        <f t="shared" si="3"/>
        <v>45.077864109736304</v>
      </c>
      <c r="H27" s="283">
        <f t="shared" si="3"/>
        <v>0</v>
      </c>
      <c r="I27" s="283">
        <f t="shared" si="3"/>
        <v>0</v>
      </c>
      <c r="J27" s="283">
        <f t="shared" si="3"/>
        <v>48.323993488863479</v>
      </c>
      <c r="K27" s="283">
        <f t="shared" si="3"/>
        <v>2.4143747043299757</v>
      </c>
      <c r="L27" s="283">
        <f t="shared" si="3"/>
        <v>0</v>
      </c>
      <c r="M27" s="283">
        <f t="shared" si="3"/>
        <v>2.8711427542944222E-2</v>
      </c>
      <c r="N27" s="283">
        <f t="shared" si="3"/>
        <v>100</v>
      </c>
    </row>
    <row r="28" spans="1:14" x14ac:dyDescent="0.2">
      <c r="F28" s="283">
        <f t="shared" ref="F28:N28" si="4">F6/$N6*100</f>
        <v>44.438760822678937</v>
      </c>
      <c r="G28" s="283">
        <f t="shared" si="4"/>
        <v>0</v>
      </c>
      <c r="H28" s="283">
        <f t="shared" si="4"/>
        <v>0</v>
      </c>
      <c r="I28" s="283">
        <f t="shared" si="4"/>
        <v>0</v>
      </c>
      <c r="J28" s="283">
        <f t="shared" si="4"/>
        <v>53.747064104354926</v>
      </c>
      <c r="K28" s="283">
        <f t="shared" si="4"/>
        <v>1.8100814097702727</v>
      </c>
      <c r="L28" s="283">
        <f t="shared" si="4"/>
        <v>0</v>
      </c>
      <c r="M28" s="283">
        <f t="shared" si="4"/>
        <v>4.0936631958619065E-3</v>
      </c>
      <c r="N28" s="283">
        <f t="shared" si="4"/>
        <v>100</v>
      </c>
    </row>
    <row r="29" spans="1:14" x14ac:dyDescent="0.2">
      <c r="F29" s="283">
        <f t="shared" ref="F29:N29" si="5">F7/$N7*100</f>
        <v>18.736607837398122</v>
      </c>
      <c r="G29" s="283">
        <f t="shared" si="5"/>
        <v>2.4175111343158431</v>
      </c>
      <c r="H29" s="283">
        <f t="shared" si="5"/>
        <v>0</v>
      </c>
      <c r="I29" s="283">
        <f t="shared" si="5"/>
        <v>0</v>
      </c>
      <c r="J29" s="283">
        <f t="shared" si="5"/>
        <v>6.4335118515530034</v>
      </c>
      <c r="K29" s="283">
        <f t="shared" si="5"/>
        <v>71.778669050425464</v>
      </c>
      <c r="L29" s="283">
        <f t="shared" si="5"/>
        <v>0</v>
      </c>
      <c r="M29" s="283">
        <f t="shared" si="5"/>
        <v>0.63370012630757355</v>
      </c>
      <c r="N29" s="283">
        <f t="shared" si="5"/>
        <v>100</v>
      </c>
    </row>
    <row r="30" spans="1:14" x14ac:dyDescent="0.2">
      <c r="F30" s="283">
        <f t="shared" ref="F30:N30" si="6">F8/$N8*100</f>
        <v>72.162903422811198</v>
      </c>
      <c r="G30" s="283">
        <f t="shared" si="6"/>
        <v>0</v>
      </c>
      <c r="H30" s="283">
        <f t="shared" si="6"/>
        <v>24.818402174275136</v>
      </c>
      <c r="I30" s="283">
        <f t="shared" si="6"/>
        <v>0</v>
      </c>
      <c r="J30" s="283">
        <f t="shared" si="6"/>
        <v>0.62861162657177416</v>
      </c>
      <c r="K30" s="283">
        <f t="shared" si="6"/>
        <v>1.6790736469729124</v>
      </c>
      <c r="L30" s="283">
        <f t="shared" si="6"/>
        <v>0</v>
      </c>
      <c r="M30" s="283">
        <f t="shared" si="6"/>
        <v>0.71100912936897842</v>
      </c>
      <c r="N30" s="283">
        <f t="shared" si="6"/>
        <v>100</v>
      </c>
    </row>
    <row r="31" spans="1:14" x14ac:dyDescent="0.2">
      <c r="F31" s="283">
        <f t="shared" ref="F31:N31" si="7">F9/$N9*100</f>
        <v>22.107435849084123</v>
      </c>
      <c r="G31" s="283">
        <f t="shared" si="7"/>
        <v>2.9087923388112999</v>
      </c>
      <c r="H31" s="283">
        <f t="shared" si="7"/>
        <v>0</v>
      </c>
      <c r="I31" s="283">
        <f t="shared" si="7"/>
        <v>0</v>
      </c>
      <c r="J31" s="283">
        <f t="shared" si="7"/>
        <v>6.0169540746760157</v>
      </c>
      <c r="K31" s="283">
        <f t="shared" si="7"/>
        <v>64.638925697799294</v>
      </c>
      <c r="L31" s="283">
        <f t="shared" si="7"/>
        <v>0</v>
      </c>
      <c r="M31" s="283">
        <f t="shared" si="7"/>
        <v>4.3278920396292717</v>
      </c>
      <c r="N31" s="283">
        <f t="shared" si="7"/>
        <v>100</v>
      </c>
    </row>
    <row r="32" spans="1:14" x14ac:dyDescent="0.2">
      <c r="F32" s="283">
        <f t="shared" ref="F32:N32" si="8">F10/$N10*100</f>
        <v>6.6565006666077728</v>
      </c>
      <c r="G32" s="283">
        <f t="shared" si="8"/>
        <v>0</v>
      </c>
      <c r="H32" s="283">
        <f t="shared" si="8"/>
        <v>29.26871393280188</v>
      </c>
      <c r="I32" s="283">
        <f t="shared" si="8"/>
        <v>0</v>
      </c>
      <c r="J32" s="283">
        <f t="shared" si="8"/>
        <v>7.2406280619928962</v>
      </c>
      <c r="K32" s="283">
        <f t="shared" si="8"/>
        <v>56.427356042137802</v>
      </c>
      <c r="L32" s="283">
        <f t="shared" si="8"/>
        <v>0</v>
      </c>
      <c r="M32" s="283">
        <f t="shared" si="8"/>
        <v>0.40680129645964891</v>
      </c>
      <c r="N32" s="283">
        <f t="shared" si="8"/>
        <v>100</v>
      </c>
    </row>
    <row r="33" spans="6:14" x14ac:dyDescent="0.2">
      <c r="F33" s="283">
        <f t="shared" ref="F33:N33" si="9">F11/$N11*100</f>
        <v>14.289817448229837</v>
      </c>
      <c r="G33" s="283">
        <f t="shared" si="9"/>
        <v>0</v>
      </c>
      <c r="H33" s="283">
        <f t="shared" si="9"/>
        <v>4.2026368115529467</v>
      </c>
      <c r="I33" s="283">
        <f t="shared" si="9"/>
        <v>0</v>
      </c>
      <c r="J33" s="283">
        <f t="shared" si="9"/>
        <v>76.70771006152674</v>
      </c>
      <c r="K33" s="283">
        <f t="shared" si="9"/>
        <v>1.5310518694531972</v>
      </c>
      <c r="L33" s="283">
        <f t="shared" si="9"/>
        <v>0.30682402193450842</v>
      </c>
      <c r="M33" s="283">
        <f t="shared" si="9"/>
        <v>2.961959787302769</v>
      </c>
      <c r="N33" s="283">
        <f t="shared" si="9"/>
        <v>100</v>
      </c>
    </row>
    <row r="34" spans="6:14" x14ac:dyDescent="0.2">
      <c r="F34" s="283">
        <f t="shared" ref="F34:N34" si="10">F12/$N12*100</f>
        <v>42.961958713897751</v>
      </c>
      <c r="G34" s="283">
        <f t="shared" si="10"/>
        <v>5.6281867711955638</v>
      </c>
      <c r="H34" s="283">
        <f t="shared" si="10"/>
        <v>0</v>
      </c>
      <c r="I34" s="283">
        <f t="shared" si="10"/>
        <v>0</v>
      </c>
      <c r="J34" s="283">
        <f t="shared" si="10"/>
        <v>2.2032139158514239</v>
      </c>
      <c r="K34" s="283">
        <f t="shared" si="10"/>
        <v>46.905224173951559</v>
      </c>
      <c r="L34" s="283">
        <f t="shared" si="10"/>
        <v>0</v>
      </c>
      <c r="M34" s="283">
        <f t="shared" si="10"/>
        <v>2.3014164251036964</v>
      </c>
      <c r="N34" s="283">
        <f t="shared" si="10"/>
        <v>100</v>
      </c>
    </row>
    <row r="35" spans="6:14" x14ac:dyDescent="0.2">
      <c r="F35" s="283">
        <f t="shared" ref="F35:N35" si="11">F13/$N13*100</f>
        <v>27.032730404823429</v>
      </c>
      <c r="G35" s="283">
        <f t="shared" si="11"/>
        <v>0</v>
      </c>
      <c r="H35" s="283">
        <f t="shared" si="11"/>
        <v>0</v>
      </c>
      <c r="I35" s="283">
        <f t="shared" si="11"/>
        <v>0</v>
      </c>
      <c r="J35" s="283">
        <f t="shared" si="11"/>
        <v>44.148148148148152</v>
      </c>
      <c r="K35" s="283">
        <f t="shared" si="11"/>
        <v>28.819121447028422</v>
      </c>
      <c r="L35" s="283">
        <f t="shared" si="11"/>
        <v>0</v>
      </c>
      <c r="M35" s="283">
        <f t="shared" si="11"/>
        <v>0</v>
      </c>
      <c r="N35" s="283">
        <f t="shared" si="11"/>
        <v>100</v>
      </c>
    </row>
    <row r="36" spans="6:14" x14ac:dyDescent="0.2">
      <c r="F36" s="283">
        <f t="shared" ref="F36:N36" si="12">F14/$N14*100</f>
        <v>15.959721465055132</v>
      </c>
      <c r="G36" s="283">
        <f t="shared" si="12"/>
        <v>0</v>
      </c>
      <c r="H36" s="283">
        <f t="shared" si="12"/>
        <v>82.110445404072777</v>
      </c>
      <c r="I36" s="283">
        <f t="shared" si="12"/>
        <v>0</v>
      </c>
      <c r="J36" s="283">
        <f t="shared" si="12"/>
        <v>2.5772999763624776E-2</v>
      </c>
      <c r="K36" s="283">
        <f t="shared" si="12"/>
        <v>1.8040118005974919</v>
      </c>
      <c r="L36" s="283">
        <f t="shared" si="12"/>
        <v>0</v>
      </c>
      <c r="M36" s="283">
        <f t="shared" si="12"/>
        <v>0.10004833051098531</v>
      </c>
      <c r="N36" s="283">
        <f t="shared" si="12"/>
        <v>100</v>
      </c>
    </row>
    <row r="37" spans="6:14" x14ac:dyDescent="0.2">
      <c r="F37" s="283">
        <f t="shared" ref="F37:N37" si="13">F15/$N15*100</f>
        <v>9.9150438652379886</v>
      </c>
      <c r="G37" s="283">
        <f t="shared" si="13"/>
        <v>0</v>
      </c>
      <c r="H37" s="283">
        <f t="shared" si="13"/>
        <v>31.475868876891838</v>
      </c>
      <c r="I37" s="283">
        <f t="shared" si="13"/>
        <v>0</v>
      </c>
      <c r="J37" s="283">
        <f t="shared" si="13"/>
        <v>6.651966959531717</v>
      </c>
      <c r="K37" s="283">
        <f t="shared" si="13"/>
        <v>43.718455982334547</v>
      </c>
      <c r="L37" s="283">
        <f t="shared" si="13"/>
        <v>0</v>
      </c>
      <c r="M37" s="283">
        <f t="shared" si="13"/>
        <v>8.2386643160039181</v>
      </c>
      <c r="N37" s="283">
        <f t="shared" si="13"/>
        <v>100</v>
      </c>
    </row>
    <row r="38" spans="6:14" x14ac:dyDescent="0.2">
      <c r="F38" s="283">
        <f t="shared" ref="F38:N38" si="14">F16/$N16*100</f>
        <v>5.6507166081904368</v>
      </c>
      <c r="G38" s="283">
        <f t="shared" si="14"/>
        <v>0</v>
      </c>
      <c r="H38" s="283">
        <f t="shared" si="14"/>
        <v>17.166614931662767</v>
      </c>
      <c r="I38" s="283">
        <f t="shared" si="14"/>
        <v>0</v>
      </c>
      <c r="J38" s="283">
        <f t="shared" si="14"/>
        <v>57.874224366873285</v>
      </c>
      <c r="K38" s="283">
        <f t="shared" si="14"/>
        <v>3.2210526975885232</v>
      </c>
      <c r="L38" s="283">
        <f t="shared" si="14"/>
        <v>0</v>
      </c>
      <c r="M38" s="283">
        <f t="shared" si="14"/>
        <v>16.087391395684993</v>
      </c>
      <c r="N38" s="283">
        <f t="shared" si="14"/>
        <v>100</v>
      </c>
    </row>
    <row r="39" spans="6:14" x14ac:dyDescent="0.2">
      <c r="F39" s="283">
        <f t="shared" ref="F39:N39" si="15">F17/$N17*100</f>
        <v>70.203853573348269</v>
      </c>
      <c r="G39" s="283">
        <f t="shared" si="15"/>
        <v>8.8596996028308457</v>
      </c>
      <c r="H39" s="283">
        <f t="shared" si="15"/>
        <v>0.40530746914114379</v>
      </c>
      <c r="I39" s="283">
        <f t="shared" si="15"/>
        <v>0</v>
      </c>
      <c r="J39" s="283">
        <f t="shared" si="15"/>
        <v>3.4914343413158528</v>
      </c>
      <c r="K39" s="283">
        <f t="shared" si="15"/>
        <v>11.085480953604836</v>
      </c>
      <c r="L39" s="283">
        <f t="shared" si="15"/>
        <v>0</v>
      </c>
      <c r="M39" s="283">
        <f t="shared" si="15"/>
        <v>5.9542240597590466</v>
      </c>
      <c r="N39" s="283">
        <f t="shared" si="15"/>
        <v>100</v>
      </c>
    </row>
    <row r="40" spans="6:14" x14ac:dyDescent="0.2">
      <c r="F40" s="283">
        <f t="shared" ref="F40:N40" si="16">F18/$N18*100</f>
        <v>2.3595810227972889</v>
      </c>
      <c r="G40" s="283">
        <f t="shared" si="16"/>
        <v>9.5746149106592728</v>
      </c>
      <c r="H40" s="283">
        <f t="shared" si="16"/>
        <v>0</v>
      </c>
      <c r="I40" s="283">
        <f t="shared" si="16"/>
        <v>0</v>
      </c>
      <c r="J40" s="283">
        <f t="shared" si="16"/>
        <v>31.049414664202089</v>
      </c>
      <c r="K40" s="283">
        <f t="shared" si="16"/>
        <v>48.220332717190395</v>
      </c>
      <c r="L40" s="283">
        <f t="shared" si="16"/>
        <v>0</v>
      </c>
      <c r="M40" s="283">
        <f t="shared" si="16"/>
        <v>8.7960566851509547</v>
      </c>
      <c r="N40" s="283">
        <f t="shared" si="16"/>
        <v>100</v>
      </c>
    </row>
    <row r="41" spans="6:14" x14ac:dyDescent="0.2">
      <c r="F41" s="283">
        <f t="shared" ref="F41:N41" si="17">F19/$N19*100</f>
        <v>6.8135766631582833</v>
      </c>
      <c r="G41" s="283">
        <f t="shared" si="17"/>
        <v>0</v>
      </c>
      <c r="H41" s="283">
        <f t="shared" si="17"/>
        <v>0</v>
      </c>
      <c r="I41" s="283">
        <f t="shared" si="17"/>
        <v>76.449598782436567</v>
      </c>
      <c r="J41" s="283">
        <f t="shared" si="17"/>
        <v>2.1836948693211782</v>
      </c>
      <c r="K41" s="283">
        <f t="shared" si="17"/>
        <v>0.26528400278685355</v>
      </c>
      <c r="L41" s="283">
        <f t="shared" si="17"/>
        <v>0</v>
      </c>
      <c r="M41" s="283">
        <f t="shared" si="17"/>
        <v>14.28784568229714</v>
      </c>
      <c r="N41" s="283">
        <f t="shared" si="17"/>
        <v>100</v>
      </c>
    </row>
    <row r="42" spans="6:14" x14ac:dyDescent="0.2">
      <c r="F42" s="283">
        <f t="shared" ref="F42:N42" si="18">F20/$N20*100</f>
        <v>20.267052112889399</v>
      </c>
      <c r="G42" s="283">
        <f t="shared" si="18"/>
        <v>3.6046944062598314</v>
      </c>
      <c r="H42" s="283">
        <f t="shared" si="18"/>
        <v>9.5635433006833424</v>
      </c>
      <c r="I42" s="283">
        <f t="shared" si="18"/>
        <v>24.410126064063405</v>
      </c>
      <c r="J42" s="283">
        <f t="shared" si="18"/>
        <v>14.133123985892396</v>
      </c>
      <c r="K42" s="283">
        <f t="shared" si="18"/>
        <v>22.008753731725715</v>
      </c>
      <c r="L42" s="283">
        <f t="shared" si="18"/>
        <v>1.1260552879915254E-2</v>
      </c>
      <c r="M42" s="283">
        <f t="shared" si="18"/>
        <v>6.00144584560599</v>
      </c>
      <c r="N42" s="283">
        <f t="shared" si="18"/>
        <v>100</v>
      </c>
    </row>
  </sheetData>
  <mergeCells count="8">
    <mergeCell ref="N3:N4"/>
    <mergeCell ref="A1:N1"/>
    <mergeCell ref="F3:M3"/>
    <mergeCell ref="B3:B4"/>
    <mergeCell ref="K2:N2"/>
    <mergeCell ref="A3:A4"/>
    <mergeCell ref="C3:D3"/>
    <mergeCell ref="A2:H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4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24"/>
  <sheetViews>
    <sheetView rightToLeft="1" view="pageBreakPreview" zoomScale="120" zoomScaleSheetLayoutView="120" workbookViewId="0">
      <selection activeCell="A2" sqref="A2"/>
    </sheetView>
  </sheetViews>
  <sheetFormatPr defaultRowHeight="14.25" x14ac:dyDescent="0.2"/>
  <cols>
    <col min="1" max="1" width="14" style="41" customWidth="1"/>
    <col min="2" max="2" width="12" style="192" customWidth="1"/>
    <col min="3" max="3" width="13.125" style="124" customWidth="1"/>
    <col min="4" max="4" width="1.125" style="124" customWidth="1"/>
    <col min="5" max="6" width="9.25" style="124" customWidth="1"/>
    <col min="7" max="7" width="9.375" style="136" customWidth="1"/>
    <col min="8" max="8" width="0.625" style="124" hidden="1" customWidth="1"/>
    <col min="9" max="10" width="8.875" style="124" customWidth="1"/>
    <col min="11" max="11" width="9" style="136" customWidth="1"/>
    <col min="12" max="13" width="9.625" style="124" customWidth="1"/>
    <col min="14" max="249" width="9.125" style="124"/>
    <col min="250" max="250" width="14" style="124" customWidth="1"/>
    <col min="251" max="251" width="18" style="124" customWidth="1"/>
    <col min="252" max="252" width="11.875" style="124" customWidth="1"/>
    <col min="253" max="253" width="12.125" style="124" customWidth="1"/>
    <col min="254" max="254" width="11.625" style="124" customWidth="1"/>
    <col min="255" max="255" width="9.75" style="124" customWidth="1"/>
    <col min="256" max="256" width="0.625" style="124" customWidth="1"/>
    <col min="257" max="257" width="12.125" style="124" customWidth="1"/>
    <col min="258" max="258" width="11.875" style="124" customWidth="1"/>
    <col min="259" max="260" width="12.125" style="124" customWidth="1"/>
    <col min="261" max="505" width="9.125" style="124"/>
    <col min="506" max="506" width="14" style="124" customWidth="1"/>
    <col min="507" max="507" width="18" style="124" customWidth="1"/>
    <col min="508" max="508" width="11.875" style="124" customWidth="1"/>
    <col min="509" max="509" width="12.125" style="124" customWidth="1"/>
    <col min="510" max="510" width="11.625" style="124" customWidth="1"/>
    <col min="511" max="511" width="9.75" style="124" customWidth="1"/>
    <col min="512" max="512" width="0.625" style="124" customWidth="1"/>
    <col min="513" max="513" width="12.125" style="124" customWidth="1"/>
    <col min="514" max="514" width="11.875" style="124" customWidth="1"/>
    <col min="515" max="516" width="12.125" style="124" customWidth="1"/>
    <col min="517" max="761" width="9.125" style="124"/>
    <col min="762" max="762" width="14" style="124" customWidth="1"/>
    <col min="763" max="763" width="18" style="124" customWidth="1"/>
    <col min="764" max="764" width="11.875" style="124" customWidth="1"/>
    <col min="765" max="765" width="12.125" style="124" customWidth="1"/>
    <col min="766" max="766" width="11.625" style="124" customWidth="1"/>
    <col min="767" max="767" width="9.75" style="124" customWidth="1"/>
    <col min="768" max="768" width="0.625" style="124" customWidth="1"/>
    <col min="769" max="769" width="12.125" style="124" customWidth="1"/>
    <col min="770" max="770" width="11.875" style="124" customWidth="1"/>
    <col min="771" max="772" width="12.125" style="124" customWidth="1"/>
    <col min="773" max="1017" width="9.125" style="124"/>
    <col min="1018" max="1018" width="14" style="124" customWidth="1"/>
    <col min="1019" max="1019" width="18" style="124" customWidth="1"/>
    <col min="1020" max="1020" width="11.875" style="124" customWidth="1"/>
    <col min="1021" max="1021" width="12.125" style="124" customWidth="1"/>
    <col min="1022" max="1022" width="11.625" style="124" customWidth="1"/>
    <col min="1023" max="1023" width="9.75" style="124" customWidth="1"/>
    <col min="1024" max="1024" width="0.625" style="124" customWidth="1"/>
    <col min="1025" max="1025" width="12.125" style="124" customWidth="1"/>
    <col min="1026" max="1026" width="11.875" style="124" customWidth="1"/>
    <col min="1027" max="1028" width="12.125" style="124" customWidth="1"/>
    <col min="1029" max="1273" width="9.125" style="124"/>
    <col min="1274" max="1274" width="14" style="124" customWidth="1"/>
    <col min="1275" max="1275" width="18" style="124" customWidth="1"/>
    <col min="1276" max="1276" width="11.875" style="124" customWidth="1"/>
    <col min="1277" max="1277" width="12.125" style="124" customWidth="1"/>
    <col min="1278" max="1278" width="11.625" style="124" customWidth="1"/>
    <col min="1279" max="1279" width="9.75" style="124" customWidth="1"/>
    <col min="1280" max="1280" width="0.625" style="124" customWidth="1"/>
    <col min="1281" max="1281" width="12.125" style="124" customWidth="1"/>
    <col min="1282" max="1282" width="11.875" style="124" customWidth="1"/>
    <col min="1283" max="1284" width="12.125" style="124" customWidth="1"/>
    <col min="1285" max="1529" width="9.125" style="124"/>
    <col min="1530" max="1530" width="14" style="124" customWidth="1"/>
    <col min="1531" max="1531" width="18" style="124" customWidth="1"/>
    <col min="1532" max="1532" width="11.875" style="124" customWidth="1"/>
    <col min="1533" max="1533" width="12.125" style="124" customWidth="1"/>
    <col min="1534" max="1534" width="11.625" style="124" customWidth="1"/>
    <col min="1535" max="1535" width="9.75" style="124" customWidth="1"/>
    <col min="1536" max="1536" width="0.625" style="124" customWidth="1"/>
    <col min="1537" max="1537" width="12.125" style="124" customWidth="1"/>
    <col min="1538" max="1538" width="11.875" style="124" customWidth="1"/>
    <col min="1539" max="1540" width="12.125" style="124" customWidth="1"/>
    <col min="1541" max="1785" width="9.125" style="124"/>
    <col min="1786" max="1786" width="14" style="124" customWidth="1"/>
    <col min="1787" max="1787" width="18" style="124" customWidth="1"/>
    <col min="1788" max="1788" width="11.875" style="124" customWidth="1"/>
    <col min="1789" max="1789" width="12.125" style="124" customWidth="1"/>
    <col min="1790" max="1790" width="11.625" style="124" customWidth="1"/>
    <col min="1791" max="1791" width="9.75" style="124" customWidth="1"/>
    <col min="1792" max="1792" width="0.625" style="124" customWidth="1"/>
    <col min="1793" max="1793" width="12.125" style="124" customWidth="1"/>
    <col min="1794" max="1794" width="11.875" style="124" customWidth="1"/>
    <col min="1795" max="1796" width="12.125" style="124" customWidth="1"/>
    <col min="1797" max="2041" width="9.125" style="124"/>
    <col min="2042" max="2042" width="14" style="124" customWidth="1"/>
    <col min="2043" max="2043" width="18" style="124" customWidth="1"/>
    <col min="2044" max="2044" width="11.875" style="124" customWidth="1"/>
    <col min="2045" max="2045" width="12.125" style="124" customWidth="1"/>
    <col min="2046" max="2046" width="11.625" style="124" customWidth="1"/>
    <col min="2047" max="2047" width="9.75" style="124" customWidth="1"/>
    <col min="2048" max="2048" width="0.625" style="124" customWidth="1"/>
    <col min="2049" max="2049" width="12.125" style="124" customWidth="1"/>
    <col min="2050" max="2050" width="11.875" style="124" customWidth="1"/>
    <col min="2051" max="2052" width="12.125" style="124" customWidth="1"/>
    <col min="2053" max="2297" width="9.125" style="124"/>
    <col min="2298" max="2298" width="14" style="124" customWidth="1"/>
    <col min="2299" max="2299" width="18" style="124" customWidth="1"/>
    <col min="2300" max="2300" width="11.875" style="124" customWidth="1"/>
    <col min="2301" max="2301" width="12.125" style="124" customWidth="1"/>
    <col min="2302" max="2302" width="11.625" style="124" customWidth="1"/>
    <col min="2303" max="2303" width="9.75" style="124" customWidth="1"/>
    <col min="2304" max="2304" width="0.625" style="124" customWidth="1"/>
    <col min="2305" max="2305" width="12.125" style="124" customWidth="1"/>
    <col min="2306" max="2306" width="11.875" style="124" customWidth="1"/>
    <col min="2307" max="2308" width="12.125" style="124" customWidth="1"/>
    <col min="2309" max="2553" width="9.125" style="124"/>
    <col min="2554" max="2554" width="14" style="124" customWidth="1"/>
    <col min="2555" max="2555" width="18" style="124" customWidth="1"/>
    <col min="2556" max="2556" width="11.875" style="124" customWidth="1"/>
    <col min="2557" max="2557" width="12.125" style="124" customWidth="1"/>
    <col min="2558" max="2558" width="11.625" style="124" customWidth="1"/>
    <col min="2559" max="2559" width="9.75" style="124" customWidth="1"/>
    <col min="2560" max="2560" width="0.625" style="124" customWidth="1"/>
    <col min="2561" max="2561" width="12.125" style="124" customWidth="1"/>
    <col min="2562" max="2562" width="11.875" style="124" customWidth="1"/>
    <col min="2563" max="2564" width="12.125" style="124" customWidth="1"/>
    <col min="2565" max="2809" width="9.125" style="124"/>
    <col min="2810" max="2810" width="14" style="124" customWidth="1"/>
    <col min="2811" max="2811" width="18" style="124" customWidth="1"/>
    <col min="2812" max="2812" width="11.875" style="124" customWidth="1"/>
    <col min="2813" max="2813" width="12.125" style="124" customWidth="1"/>
    <col min="2814" max="2814" width="11.625" style="124" customWidth="1"/>
    <col min="2815" max="2815" width="9.75" style="124" customWidth="1"/>
    <col min="2816" max="2816" width="0.625" style="124" customWidth="1"/>
    <col min="2817" max="2817" width="12.125" style="124" customWidth="1"/>
    <col min="2818" max="2818" width="11.875" style="124" customWidth="1"/>
    <col min="2819" max="2820" width="12.125" style="124" customWidth="1"/>
    <col min="2821" max="3065" width="9.125" style="124"/>
    <col min="3066" max="3066" width="14" style="124" customWidth="1"/>
    <col min="3067" max="3067" width="18" style="124" customWidth="1"/>
    <col min="3068" max="3068" width="11.875" style="124" customWidth="1"/>
    <col min="3069" max="3069" width="12.125" style="124" customWidth="1"/>
    <col min="3070" max="3070" width="11.625" style="124" customWidth="1"/>
    <col min="3071" max="3071" width="9.75" style="124" customWidth="1"/>
    <col min="3072" max="3072" width="0.625" style="124" customWidth="1"/>
    <col min="3073" max="3073" width="12.125" style="124" customWidth="1"/>
    <col min="3074" max="3074" width="11.875" style="124" customWidth="1"/>
    <col min="3075" max="3076" width="12.125" style="124" customWidth="1"/>
    <col min="3077" max="3321" width="9.125" style="124"/>
    <col min="3322" max="3322" width="14" style="124" customWidth="1"/>
    <col min="3323" max="3323" width="18" style="124" customWidth="1"/>
    <col min="3324" max="3324" width="11.875" style="124" customWidth="1"/>
    <col min="3325" max="3325" width="12.125" style="124" customWidth="1"/>
    <col min="3326" max="3326" width="11.625" style="124" customWidth="1"/>
    <col min="3327" max="3327" width="9.75" style="124" customWidth="1"/>
    <col min="3328" max="3328" width="0.625" style="124" customWidth="1"/>
    <col min="3329" max="3329" width="12.125" style="124" customWidth="1"/>
    <col min="3330" max="3330" width="11.875" style="124" customWidth="1"/>
    <col min="3331" max="3332" width="12.125" style="124" customWidth="1"/>
    <col min="3333" max="3577" width="9.125" style="124"/>
    <col min="3578" max="3578" width="14" style="124" customWidth="1"/>
    <col min="3579" max="3579" width="18" style="124" customWidth="1"/>
    <col min="3580" max="3580" width="11.875" style="124" customWidth="1"/>
    <col min="3581" max="3581" width="12.125" style="124" customWidth="1"/>
    <col min="3582" max="3582" width="11.625" style="124" customWidth="1"/>
    <col min="3583" max="3583" width="9.75" style="124" customWidth="1"/>
    <col min="3584" max="3584" width="0.625" style="124" customWidth="1"/>
    <col min="3585" max="3585" width="12.125" style="124" customWidth="1"/>
    <col min="3586" max="3586" width="11.875" style="124" customWidth="1"/>
    <col min="3587" max="3588" width="12.125" style="124" customWidth="1"/>
    <col min="3589" max="3833" width="9.125" style="124"/>
    <col min="3834" max="3834" width="14" style="124" customWidth="1"/>
    <col min="3835" max="3835" width="18" style="124" customWidth="1"/>
    <col min="3836" max="3836" width="11.875" style="124" customWidth="1"/>
    <col min="3837" max="3837" width="12.125" style="124" customWidth="1"/>
    <col min="3838" max="3838" width="11.625" style="124" customWidth="1"/>
    <col min="3839" max="3839" width="9.75" style="124" customWidth="1"/>
    <col min="3840" max="3840" width="0.625" style="124" customWidth="1"/>
    <col min="3841" max="3841" width="12.125" style="124" customWidth="1"/>
    <col min="3842" max="3842" width="11.875" style="124" customWidth="1"/>
    <col min="3843" max="3844" width="12.125" style="124" customWidth="1"/>
    <col min="3845" max="4089" width="9.125" style="124"/>
    <col min="4090" max="4090" width="14" style="124" customWidth="1"/>
    <col min="4091" max="4091" width="18" style="124" customWidth="1"/>
    <col min="4092" max="4092" width="11.875" style="124" customWidth="1"/>
    <col min="4093" max="4093" width="12.125" style="124" customWidth="1"/>
    <col min="4094" max="4094" width="11.625" style="124" customWidth="1"/>
    <col min="4095" max="4095" width="9.75" style="124" customWidth="1"/>
    <col min="4096" max="4096" width="0.625" style="124" customWidth="1"/>
    <col min="4097" max="4097" width="12.125" style="124" customWidth="1"/>
    <col min="4098" max="4098" width="11.875" style="124" customWidth="1"/>
    <col min="4099" max="4100" width="12.125" style="124" customWidth="1"/>
    <col min="4101" max="4345" width="9.125" style="124"/>
    <col min="4346" max="4346" width="14" style="124" customWidth="1"/>
    <col min="4347" max="4347" width="18" style="124" customWidth="1"/>
    <col min="4348" max="4348" width="11.875" style="124" customWidth="1"/>
    <col min="4349" max="4349" width="12.125" style="124" customWidth="1"/>
    <col min="4350" max="4350" width="11.625" style="124" customWidth="1"/>
    <col min="4351" max="4351" width="9.75" style="124" customWidth="1"/>
    <col min="4352" max="4352" width="0.625" style="124" customWidth="1"/>
    <col min="4353" max="4353" width="12.125" style="124" customWidth="1"/>
    <col min="4354" max="4354" width="11.875" style="124" customWidth="1"/>
    <col min="4355" max="4356" width="12.125" style="124" customWidth="1"/>
    <col min="4357" max="4601" width="9.125" style="124"/>
    <col min="4602" max="4602" width="14" style="124" customWidth="1"/>
    <col min="4603" max="4603" width="18" style="124" customWidth="1"/>
    <col min="4604" max="4604" width="11.875" style="124" customWidth="1"/>
    <col min="4605" max="4605" width="12.125" style="124" customWidth="1"/>
    <col min="4606" max="4606" width="11.625" style="124" customWidth="1"/>
    <col min="4607" max="4607" width="9.75" style="124" customWidth="1"/>
    <col min="4608" max="4608" width="0.625" style="124" customWidth="1"/>
    <col min="4609" max="4609" width="12.125" style="124" customWidth="1"/>
    <col min="4610" max="4610" width="11.875" style="124" customWidth="1"/>
    <col min="4611" max="4612" width="12.125" style="124" customWidth="1"/>
    <col min="4613" max="4857" width="9.125" style="124"/>
    <col min="4858" max="4858" width="14" style="124" customWidth="1"/>
    <col min="4859" max="4859" width="18" style="124" customWidth="1"/>
    <col min="4860" max="4860" width="11.875" style="124" customWidth="1"/>
    <col min="4861" max="4861" width="12.125" style="124" customWidth="1"/>
    <col min="4862" max="4862" width="11.625" style="124" customWidth="1"/>
    <col min="4863" max="4863" width="9.75" style="124" customWidth="1"/>
    <col min="4864" max="4864" width="0.625" style="124" customWidth="1"/>
    <col min="4865" max="4865" width="12.125" style="124" customWidth="1"/>
    <col min="4866" max="4866" width="11.875" style="124" customWidth="1"/>
    <col min="4867" max="4868" width="12.125" style="124" customWidth="1"/>
    <col min="4869" max="5113" width="9.125" style="124"/>
    <col min="5114" max="5114" width="14" style="124" customWidth="1"/>
    <col min="5115" max="5115" width="18" style="124" customWidth="1"/>
    <col min="5116" max="5116" width="11.875" style="124" customWidth="1"/>
    <col min="5117" max="5117" width="12.125" style="124" customWidth="1"/>
    <col min="5118" max="5118" width="11.625" style="124" customWidth="1"/>
    <col min="5119" max="5119" width="9.75" style="124" customWidth="1"/>
    <col min="5120" max="5120" width="0.625" style="124" customWidth="1"/>
    <col min="5121" max="5121" width="12.125" style="124" customWidth="1"/>
    <col min="5122" max="5122" width="11.875" style="124" customWidth="1"/>
    <col min="5123" max="5124" width="12.125" style="124" customWidth="1"/>
    <col min="5125" max="5369" width="9.125" style="124"/>
    <col min="5370" max="5370" width="14" style="124" customWidth="1"/>
    <col min="5371" max="5371" width="18" style="124" customWidth="1"/>
    <col min="5372" max="5372" width="11.875" style="124" customWidth="1"/>
    <col min="5373" max="5373" width="12.125" style="124" customWidth="1"/>
    <col min="5374" max="5374" width="11.625" style="124" customWidth="1"/>
    <col min="5375" max="5375" width="9.75" style="124" customWidth="1"/>
    <col min="5376" max="5376" width="0.625" style="124" customWidth="1"/>
    <col min="5377" max="5377" width="12.125" style="124" customWidth="1"/>
    <col min="5378" max="5378" width="11.875" style="124" customWidth="1"/>
    <col min="5379" max="5380" width="12.125" style="124" customWidth="1"/>
    <col min="5381" max="5625" width="9.125" style="124"/>
    <col min="5626" max="5626" width="14" style="124" customWidth="1"/>
    <col min="5627" max="5627" width="18" style="124" customWidth="1"/>
    <col min="5628" max="5628" width="11.875" style="124" customWidth="1"/>
    <col min="5629" max="5629" width="12.125" style="124" customWidth="1"/>
    <col min="5630" max="5630" width="11.625" style="124" customWidth="1"/>
    <col min="5631" max="5631" width="9.75" style="124" customWidth="1"/>
    <col min="5632" max="5632" width="0.625" style="124" customWidth="1"/>
    <col min="5633" max="5633" width="12.125" style="124" customWidth="1"/>
    <col min="5634" max="5634" width="11.875" style="124" customWidth="1"/>
    <col min="5635" max="5636" width="12.125" style="124" customWidth="1"/>
    <col min="5637" max="5881" width="9.125" style="124"/>
    <col min="5882" max="5882" width="14" style="124" customWidth="1"/>
    <col min="5883" max="5883" width="18" style="124" customWidth="1"/>
    <col min="5884" max="5884" width="11.875" style="124" customWidth="1"/>
    <col min="5885" max="5885" width="12.125" style="124" customWidth="1"/>
    <col min="5886" max="5886" width="11.625" style="124" customWidth="1"/>
    <col min="5887" max="5887" width="9.75" style="124" customWidth="1"/>
    <col min="5888" max="5888" width="0.625" style="124" customWidth="1"/>
    <col min="5889" max="5889" width="12.125" style="124" customWidth="1"/>
    <col min="5890" max="5890" width="11.875" style="124" customWidth="1"/>
    <col min="5891" max="5892" width="12.125" style="124" customWidth="1"/>
    <col min="5893" max="6137" width="9.125" style="124"/>
    <col min="6138" max="6138" width="14" style="124" customWidth="1"/>
    <col min="6139" max="6139" width="18" style="124" customWidth="1"/>
    <col min="6140" max="6140" width="11.875" style="124" customWidth="1"/>
    <col min="6141" max="6141" width="12.125" style="124" customWidth="1"/>
    <col min="6142" max="6142" width="11.625" style="124" customWidth="1"/>
    <col min="6143" max="6143" width="9.75" style="124" customWidth="1"/>
    <col min="6144" max="6144" width="0.625" style="124" customWidth="1"/>
    <col min="6145" max="6145" width="12.125" style="124" customWidth="1"/>
    <col min="6146" max="6146" width="11.875" style="124" customWidth="1"/>
    <col min="6147" max="6148" width="12.125" style="124" customWidth="1"/>
    <col min="6149" max="6393" width="9.125" style="124"/>
    <col min="6394" max="6394" width="14" style="124" customWidth="1"/>
    <col min="6395" max="6395" width="18" style="124" customWidth="1"/>
    <col min="6396" max="6396" width="11.875" style="124" customWidth="1"/>
    <col min="6397" max="6397" width="12.125" style="124" customWidth="1"/>
    <col min="6398" max="6398" width="11.625" style="124" customWidth="1"/>
    <col min="6399" max="6399" width="9.75" style="124" customWidth="1"/>
    <col min="6400" max="6400" width="0.625" style="124" customWidth="1"/>
    <col min="6401" max="6401" width="12.125" style="124" customWidth="1"/>
    <col min="6402" max="6402" width="11.875" style="124" customWidth="1"/>
    <col min="6403" max="6404" width="12.125" style="124" customWidth="1"/>
    <col min="6405" max="6649" width="9.125" style="124"/>
    <col min="6650" max="6650" width="14" style="124" customWidth="1"/>
    <col min="6651" max="6651" width="18" style="124" customWidth="1"/>
    <col min="6652" max="6652" width="11.875" style="124" customWidth="1"/>
    <col min="6653" max="6653" width="12.125" style="124" customWidth="1"/>
    <col min="6654" max="6654" width="11.625" style="124" customWidth="1"/>
    <col min="6655" max="6655" width="9.75" style="124" customWidth="1"/>
    <col min="6656" max="6656" width="0.625" style="124" customWidth="1"/>
    <col min="6657" max="6657" width="12.125" style="124" customWidth="1"/>
    <col min="6658" max="6658" width="11.875" style="124" customWidth="1"/>
    <col min="6659" max="6660" width="12.125" style="124" customWidth="1"/>
    <col min="6661" max="6905" width="9.125" style="124"/>
    <col min="6906" max="6906" width="14" style="124" customWidth="1"/>
    <col min="6907" max="6907" width="18" style="124" customWidth="1"/>
    <col min="6908" max="6908" width="11.875" style="124" customWidth="1"/>
    <col min="6909" max="6909" width="12.125" style="124" customWidth="1"/>
    <col min="6910" max="6910" width="11.625" style="124" customWidth="1"/>
    <col min="6911" max="6911" width="9.75" style="124" customWidth="1"/>
    <col min="6912" max="6912" width="0.625" style="124" customWidth="1"/>
    <col min="6913" max="6913" width="12.125" style="124" customWidth="1"/>
    <col min="6914" max="6914" width="11.875" style="124" customWidth="1"/>
    <col min="6915" max="6916" width="12.125" style="124" customWidth="1"/>
    <col min="6917" max="7161" width="9.125" style="124"/>
    <col min="7162" max="7162" width="14" style="124" customWidth="1"/>
    <col min="7163" max="7163" width="18" style="124" customWidth="1"/>
    <col min="7164" max="7164" width="11.875" style="124" customWidth="1"/>
    <col min="7165" max="7165" width="12.125" style="124" customWidth="1"/>
    <col min="7166" max="7166" width="11.625" style="124" customWidth="1"/>
    <col min="7167" max="7167" width="9.75" style="124" customWidth="1"/>
    <col min="7168" max="7168" width="0.625" style="124" customWidth="1"/>
    <col min="7169" max="7169" width="12.125" style="124" customWidth="1"/>
    <col min="7170" max="7170" width="11.875" style="124" customWidth="1"/>
    <col min="7171" max="7172" width="12.125" style="124" customWidth="1"/>
    <col min="7173" max="7417" width="9.125" style="124"/>
    <col min="7418" max="7418" width="14" style="124" customWidth="1"/>
    <col min="7419" max="7419" width="18" style="124" customWidth="1"/>
    <col min="7420" max="7420" width="11.875" style="124" customWidth="1"/>
    <col min="7421" max="7421" width="12.125" style="124" customWidth="1"/>
    <col min="7422" max="7422" width="11.625" style="124" customWidth="1"/>
    <col min="7423" max="7423" width="9.75" style="124" customWidth="1"/>
    <col min="7424" max="7424" width="0.625" style="124" customWidth="1"/>
    <col min="7425" max="7425" width="12.125" style="124" customWidth="1"/>
    <col min="7426" max="7426" width="11.875" style="124" customWidth="1"/>
    <col min="7427" max="7428" width="12.125" style="124" customWidth="1"/>
    <col min="7429" max="7673" width="9.125" style="124"/>
    <col min="7674" max="7674" width="14" style="124" customWidth="1"/>
    <col min="7675" max="7675" width="18" style="124" customWidth="1"/>
    <col min="7676" max="7676" width="11.875" style="124" customWidth="1"/>
    <col min="7677" max="7677" width="12.125" style="124" customWidth="1"/>
    <col min="7678" max="7678" width="11.625" style="124" customWidth="1"/>
    <col min="7679" max="7679" width="9.75" style="124" customWidth="1"/>
    <col min="7680" max="7680" width="0.625" style="124" customWidth="1"/>
    <col min="7681" max="7681" width="12.125" style="124" customWidth="1"/>
    <col min="7682" max="7682" width="11.875" style="124" customWidth="1"/>
    <col min="7683" max="7684" width="12.125" style="124" customWidth="1"/>
    <col min="7685" max="7929" width="9.125" style="124"/>
    <col min="7930" max="7930" width="14" style="124" customWidth="1"/>
    <col min="7931" max="7931" width="18" style="124" customWidth="1"/>
    <col min="7932" max="7932" width="11.875" style="124" customWidth="1"/>
    <col min="7933" max="7933" width="12.125" style="124" customWidth="1"/>
    <col min="7934" max="7934" width="11.625" style="124" customWidth="1"/>
    <col min="7935" max="7935" width="9.75" style="124" customWidth="1"/>
    <col min="7936" max="7936" width="0.625" style="124" customWidth="1"/>
    <col min="7937" max="7937" width="12.125" style="124" customWidth="1"/>
    <col min="7938" max="7938" width="11.875" style="124" customWidth="1"/>
    <col min="7939" max="7940" width="12.125" style="124" customWidth="1"/>
    <col min="7941" max="8185" width="9.125" style="124"/>
    <col min="8186" max="8186" width="14" style="124" customWidth="1"/>
    <col min="8187" max="8187" width="18" style="124" customWidth="1"/>
    <col min="8188" max="8188" width="11.875" style="124" customWidth="1"/>
    <col min="8189" max="8189" width="12.125" style="124" customWidth="1"/>
    <col min="8190" max="8190" width="11.625" style="124" customWidth="1"/>
    <col min="8191" max="8191" width="9.75" style="124" customWidth="1"/>
    <col min="8192" max="8192" width="0.625" style="124" customWidth="1"/>
    <col min="8193" max="8193" width="12.125" style="124" customWidth="1"/>
    <col min="8194" max="8194" width="11.875" style="124" customWidth="1"/>
    <col min="8195" max="8196" width="12.125" style="124" customWidth="1"/>
    <col min="8197" max="8441" width="9.125" style="124"/>
    <col min="8442" max="8442" width="14" style="124" customWidth="1"/>
    <col min="8443" max="8443" width="18" style="124" customWidth="1"/>
    <col min="8444" max="8444" width="11.875" style="124" customWidth="1"/>
    <col min="8445" max="8445" width="12.125" style="124" customWidth="1"/>
    <col min="8446" max="8446" width="11.625" style="124" customWidth="1"/>
    <col min="8447" max="8447" width="9.75" style="124" customWidth="1"/>
    <col min="8448" max="8448" width="0.625" style="124" customWidth="1"/>
    <col min="8449" max="8449" width="12.125" style="124" customWidth="1"/>
    <col min="8450" max="8450" width="11.875" style="124" customWidth="1"/>
    <col min="8451" max="8452" width="12.125" style="124" customWidth="1"/>
    <col min="8453" max="8697" width="9.125" style="124"/>
    <col min="8698" max="8698" width="14" style="124" customWidth="1"/>
    <col min="8699" max="8699" width="18" style="124" customWidth="1"/>
    <col min="8700" max="8700" width="11.875" style="124" customWidth="1"/>
    <col min="8701" max="8701" width="12.125" style="124" customWidth="1"/>
    <col min="8702" max="8702" width="11.625" style="124" customWidth="1"/>
    <col min="8703" max="8703" width="9.75" style="124" customWidth="1"/>
    <col min="8704" max="8704" width="0.625" style="124" customWidth="1"/>
    <col min="8705" max="8705" width="12.125" style="124" customWidth="1"/>
    <col min="8706" max="8706" width="11.875" style="124" customWidth="1"/>
    <col min="8707" max="8708" width="12.125" style="124" customWidth="1"/>
    <col min="8709" max="8953" width="9.125" style="124"/>
    <col min="8954" max="8954" width="14" style="124" customWidth="1"/>
    <col min="8955" max="8955" width="18" style="124" customWidth="1"/>
    <col min="8956" max="8956" width="11.875" style="124" customWidth="1"/>
    <col min="8957" max="8957" width="12.125" style="124" customWidth="1"/>
    <col min="8958" max="8958" width="11.625" style="124" customWidth="1"/>
    <col min="8959" max="8959" width="9.75" style="124" customWidth="1"/>
    <col min="8960" max="8960" width="0.625" style="124" customWidth="1"/>
    <col min="8961" max="8961" width="12.125" style="124" customWidth="1"/>
    <col min="8962" max="8962" width="11.875" style="124" customWidth="1"/>
    <col min="8963" max="8964" width="12.125" style="124" customWidth="1"/>
    <col min="8965" max="9209" width="9.125" style="124"/>
    <col min="9210" max="9210" width="14" style="124" customWidth="1"/>
    <col min="9211" max="9211" width="18" style="124" customWidth="1"/>
    <col min="9212" max="9212" width="11.875" style="124" customWidth="1"/>
    <col min="9213" max="9213" width="12.125" style="124" customWidth="1"/>
    <col min="9214" max="9214" width="11.625" style="124" customWidth="1"/>
    <col min="9215" max="9215" width="9.75" style="124" customWidth="1"/>
    <col min="9216" max="9216" width="0.625" style="124" customWidth="1"/>
    <col min="9217" max="9217" width="12.125" style="124" customWidth="1"/>
    <col min="9218" max="9218" width="11.875" style="124" customWidth="1"/>
    <col min="9219" max="9220" width="12.125" style="124" customWidth="1"/>
    <col min="9221" max="9465" width="9.125" style="124"/>
    <col min="9466" max="9466" width="14" style="124" customWidth="1"/>
    <col min="9467" max="9467" width="18" style="124" customWidth="1"/>
    <col min="9468" max="9468" width="11.875" style="124" customWidth="1"/>
    <col min="9469" max="9469" width="12.125" style="124" customWidth="1"/>
    <col min="9470" max="9470" width="11.625" style="124" customWidth="1"/>
    <col min="9471" max="9471" width="9.75" style="124" customWidth="1"/>
    <col min="9472" max="9472" width="0.625" style="124" customWidth="1"/>
    <col min="9473" max="9473" width="12.125" style="124" customWidth="1"/>
    <col min="9474" max="9474" width="11.875" style="124" customWidth="1"/>
    <col min="9475" max="9476" width="12.125" style="124" customWidth="1"/>
    <col min="9477" max="9721" width="9.125" style="124"/>
    <col min="9722" max="9722" width="14" style="124" customWidth="1"/>
    <col min="9723" max="9723" width="18" style="124" customWidth="1"/>
    <col min="9724" max="9724" width="11.875" style="124" customWidth="1"/>
    <col min="9725" max="9725" width="12.125" style="124" customWidth="1"/>
    <col min="9726" max="9726" width="11.625" style="124" customWidth="1"/>
    <col min="9727" max="9727" width="9.75" style="124" customWidth="1"/>
    <col min="9728" max="9728" width="0.625" style="124" customWidth="1"/>
    <col min="9729" max="9729" width="12.125" style="124" customWidth="1"/>
    <col min="9730" max="9730" width="11.875" style="124" customWidth="1"/>
    <col min="9731" max="9732" width="12.125" style="124" customWidth="1"/>
    <col min="9733" max="9977" width="9.125" style="124"/>
    <col min="9978" max="9978" width="14" style="124" customWidth="1"/>
    <col min="9979" max="9979" width="18" style="124" customWidth="1"/>
    <col min="9980" max="9980" width="11.875" style="124" customWidth="1"/>
    <col min="9981" max="9981" width="12.125" style="124" customWidth="1"/>
    <col min="9982" max="9982" width="11.625" style="124" customWidth="1"/>
    <col min="9983" max="9983" width="9.75" style="124" customWidth="1"/>
    <col min="9984" max="9984" width="0.625" style="124" customWidth="1"/>
    <col min="9985" max="9985" width="12.125" style="124" customWidth="1"/>
    <col min="9986" max="9986" width="11.875" style="124" customWidth="1"/>
    <col min="9987" max="9988" width="12.125" style="124" customWidth="1"/>
    <col min="9989" max="10233" width="9.125" style="124"/>
    <col min="10234" max="10234" width="14" style="124" customWidth="1"/>
    <col min="10235" max="10235" width="18" style="124" customWidth="1"/>
    <col min="10236" max="10236" width="11.875" style="124" customWidth="1"/>
    <col min="10237" max="10237" width="12.125" style="124" customWidth="1"/>
    <col min="10238" max="10238" width="11.625" style="124" customWidth="1"/>
    <col min="10239" max="10239" width="9.75" style="124" customWidth="1"/>
    <col min="10240" max="10240" width="0.625" style="124" customWidth="1"/>
    <col min="10241" max="10241" width="12.125" style="124" customWidth="1"/>
    <col min="10242" max="10242" width="11.875" style="124" customWidth="1"/>
    <col min="10243" max="10244" width="12.125" style="124" customWidth="1"/>
    <col min="10245" max="10489" width="9.125" style="124"/>
    <col min="10490" max="10490" width="14" style="124" customWidth="1"/>
    <col min="10491" max="10491" width="18" style="124" customWidth="1"/>
    <col min="10492" max="10492" width="11.875" style="124" customWidth="1"/>
    <col min="10493" max="10493" width="12.125" style="124" customWidth="1"/>
    <col min="10494" max="10494" width="11.625" style="124" customWidth="1"/>
    <col min="10495" max="10495" width="9.75" style="124" customWidth="1"/>
    <col min="10496" max="10496" width="0.625" style="124" customWidth="1"/>
    <col min="10497" max="10497" width="12.125" style="124" customWidth="1"/>
    <col min="10498" max="10498" width="11.875" style="124" customWidth="1"/>
    <col min="10499" max="10500" width="12.125" style="124" customWidth="1"/>
    <col min="10501" max="10745" width="9.125" style="124"/>
    <col min="10746" max="10746" width="14" style="124" customWidth="1"/>
    <col min="10747" max="10747" width="18" style="124" customWidth="1"/>
    <col min="10748" max="10748" width="11.875" style="124" customWidth="1"/>
    <col min="10749" max="10749" width="12.125" style="124" customWidth="1"/>
    <col min="10750" max="10750" width="11.625" style="124" customWidth="1"/>
    <col min="10751" max="10751" width="9.75" style="124" customWidth="1"/>
    <col min="10752" max="10752" width="0.625" style="124" customWidth="1"/>
    <col min="10753" max="10753" width="12.125" style="124" customWidth="1"/>
    <col min="10754" max="10754" width="11.875" style="124" customWidth="1"/>
    <col min="10755" max="10756" width="12.125" style="124" customWidth="1"/>
    <col min="10757" max="11001" width="9.125" style="124"/>
    <col min="11002" max="11002" width="14" style="124" customWidth="1"/>
    <col min="11003" max="11003" width="18" style="124" customWidth="1"/>
    <col min="11004" max="11004" width="11.875" style="124" customWidth="1"/>
    <col min="11005" max="11005" width="12.125" style="124" customWidth="1"/>
    <col min="11006" max="11006" width="11.625" style="124" customWidth="1"/>
    <col min="11007" max="11007" width="9.75" style="124" customWidth="1"/>
    <col min="11008" max="11008" width="0.625" style="124" customWidth="1"/>
    <col min="11009" max="11009" width="12.125" style="124" customWidth="1"/>
    <col min="11010" max="11010" width="11.875" style="124" customWidth="1"/>
    <col min="11011" max="11012" width="12.125" style="124" customWidth="1"/>
    <col min="11013" max="11257" width="9.125" style="124"/>
    <col min="11258" max="11258" width="14" style="124" customWidth="1"/>
    <col min="11259" max="11259" width="18" style="124" customWidth="1"/>
    <col min="11260" max="11260" width="11.875" style="124" customWidth="1"/>
    <col min="11261" max="11261" width="12.125" style="124" customWidth="1"/>
    <col min="11262" max="11262" width="11.625" style="124" customWidth="1"/>
    <col min="11263" max="11263" width="9.75" style="124" customWidth="1"/>
    <col min="11264" max="11264" width="0.625" style="124" customWidth="1"/>
    <col min="11265" max="11265" width="12.125" style="124" customWidth="1"/>
    <col min="11266" max="11266" width="11.875" style="124" customWidth="1"/>
    <col min="11267" max="11268" width="12.125" style="124" customWidth="1"/>
    <col min="11269" max="11513" width="9.125" style="124"/>
    <col min="11514" max="11514" width="14" style="124" customWidth="1"/>
    <col min="11515" max="11515" width="18" style="124" customWidth="1"/>
    <col min="11516" max="11516" width="11.875" style="124" customWidth="1"/>
    <col min="11517" max="11517" width="12.125" style="124" customWidth="1"/>
    <col min="11518" max="11518" width="11.625" style="124" customWidth="1"/>
    <col min="11519" max="11519" width="9.75" style="124" customWidth="1"/>
    <col min="11520" max="11520" width="0.625" style="124" customWidth="1"/>
    <col min="11521" max="11521" width="12.125" style="124" customWidth="1"/>
    <col min="11522" max="11522" width="11.875" style="124" customWidth="1"/>
    <col min="11523" max="11524" width="12.125" style="124" customWidth="1"/>
    <col min="11525" max="11769" width="9.125" style="124"/>
    <col min="11770" max="11770" width="14" style="124" customWidth="1"/>
    <col min="11771" max="11771" width="18" style="124" customWidth="1"/>
    <col min="11772" max="11772" width="11.875" style="124" customWidth="1"/>
    <col min="11773" max="11773" width="12.125" style="124" customWidth="1"/>
    <col min="11774" max="11774" width="11.625" style="124" customWidth="1"/>
    <col min="11775" max="11775" width="9.75" style="124" customWidth="1"/>
    <col min="11776" max="11776" width="0.625" style="124" customWidth="1"/>
    <col min="11777" max="11777" width="12.125" style="124" customWidth="1"/>
    <col min="11778" max="11778" width="11.875" style="124" customWidth="1"/>
    <col min="11779" max="11780" width="12.125" style="124" customWidth="1"/>
    <col min="11781" max="12025" width="9.125" style="124"/>
    <col min="12026" max="12026" width="14" style="124" customWidth="1"/>
    <col min="12027" max="12027" width="18" style="124" customWidth="1"/>
    <col min="12028" max="12028" width="11.875" style="124" customWidth="1"/>
    <col min="12029" max="12029" width="12.125" style="124" customWidth="1"/>
    <col min="12030" max="12030" width="11.625" style="124" customWidth="1"/>
    <col min="12031" max="12031" width="9.75" style="124" customWidth="1"/>
    <col min="12032" max="12032" width="0.625" style="124" customWidth="1"/>
    <col min="12033" max="12033" width="12.125" style="124" customWidth="1"/>
    <col min="12034" max="12034" width="11.875" style="124" customWidth="1"/>
    <col min="12035" max="12036" width="12.125" style="124" customWidth="1"/>
    <col min="12037" max="12281" width="9.125" style="124"/>
    <col min="12282" max="12282" width="14" style="124" customWidth="1"/>
    <col min="12283" max="12283" width="18" style="124" customWidth="1"/>
    <col min="12284" max="12284" width="11.875" style="124" customWidth="1"/>
    <col min="12285" max="12285" width="12.125" style="124" customWidth="1"/>
    <col min="12286" max="12286" width="11.625" style="124" customWidth="1"/>
    <col min="12287" max="12287" width="9.75" style="124" customWidth="1"/>
    <col min="12288" max="12288" width="0.625" style="124" customWidth="1"/>
    <col min="12289" max="12289" width="12.125" style="124" customWidth="1"/>
    <col min="12290" max="12290" width="11.875" style="124" customWidth="1"/>
    <col min="12291" max="12292" width="12.125" style="124" customWidth="1"/>
    <col min="12293" max="12537" width="9.125" style="124"/>
    <col min="12538" max="12538" width="14" style="124" customWidth="1"/>
    <col min="12539" max="12539" width="18" style="124" customWidth="1"/>
    <col min="12540" max="12540" width="11.875" style="124" customWidth="1"/>
    <col min="12541" max="12541" width="12.125" style="124" customWidth="1"/>
    <col min="12542" max="12542" width="11.625" style="124" customWidth="1"/>
    <col min="12543" max="12543" width="9.75" style="124" customWidth="1"/>
    <col min="12544" max="12544" width="0.625" style="124" customWidth="1"/>
    <col min="12545" max="12545" width="12.125" style="124" customWidth="1"/>
    <col min="12546" max="12546" width="11.875" style="124" customWidth="1"/>
    <col min="12547" max="12548" width="12.125" style="124" customWidth="1"/>
    <col min="12549" max="12793" width="9.125" style="124"/>
    <col min="12794" max="12794" width="14" style="124" customWidth="1"/>
    <col min="12795" max="12795" width="18" style="124" customWidth="1"/>
    <col min="12796" max="12796" width="11.875" style="124" customWidth="1"/>
    <col min="12797" max="12797" width="12.125" style="124" customWidth="1"/>
    <col min="12798" max="12798" width="11.625" style="124" customWidth="1"/>
    <col min="12799" max="12799" width="9.75" style="124" customWidth="1"/>
    <col min="12800" max="12800" width="0.625" style="124" customWidth="1"/>
    <col min="12801" max="12801" width="12.125" style="124" customWidth="1"/>
    <col min="12802" max="12802" width="11.875" style="124" customWidth="1"/>
    <col min="12803" max="12804" width="12.125" style="124" customWidth="1"/>
    <col min="12805" max="13049" width="9.125" style="124"/>
    <col min="13050" max="13050" width="14" style="124" customWidth="1"/>
    <col min="13051" max="13051" width="18" style="124" customWidth="1"/>
    <col min="13052" max="13052" width="11.875" style="124" customWidth="1"/>
    <col min="13053" max="13053" width="12.125" style="124" customWidth="1"/>
    <col min="13054" max="13054" width="11.625" style="124" customWidth="1"/>
    <col min="13055" max="13055" width="9.75" style="124" customWidth="1"/>
    <col min="13056" max="13056" width="0.625" style="124" customWidth="1"/>
    <col min="13057" max="13057" width="12.125" style="124" customWidth="1"/>
    <col min="13058" max="13058" width="11.875" style="124" customWidth="1"/>
    <col min="13059" max="13060" width="12.125" style="124" customWidth="1"/>
    <col min="13061" max="13305" width="9.125" style="124"/>
    <col min="13306" max="13306" width="14" style="124" customWidth="1"/>
    <col min="13307" max="13307" width="18" style="124" customWidth="1"/>
    <col min="13308" max="13308" width="11.875" style="124" customWidth="1"/>
    <col min="13309" max="13309" width="12.125" style="124" customWidth="1"/>
    <col min="13310" max="13310" width="11.625" style="124" customWidth="1"/>
    <col min="13311" max="13311" width="9.75" style="124" customWidth="1"/>
    <col min="13312" max="13312" width="0.625" style="124" customWidth="1"/>
    <col min="13313" max="13313" width="12.125" style="124" customWidth="1"/>
    <col min="13314" max="13314" width="11.875" style="124" customWidth="1"/>
    <col min="13315" max="13316" width="12.125" style="124" customWidth="1"/>
    <col min="13317" max="13561" width="9.125" style="124"/>
    <col min="13562" max="13562" width="14" style="124" customWidth="1"/>
    <col min="13563" max="13563" width="18" style="124" customWidth="1"/>
    <col min="13564" max="13564" width="11.875" style="124" customWidth="1"/>
    <col min="13565" max="13565" width="12.125" style="124" customWidth="1"/>
    <col min="13566" max="13566" width="11.625" style="124" customWidth="1"/>
    <col min="13567" max="13567" width="9.75" style="124" customWidth="1"/>
    <col min="13568" max="13568" width="0.625" style="124" customWidth="1"/>
    <col min="13569" max="13569" width="12.125" style="124" customWidth="1"/>
    <col min="13570" max="13570" width="11.875" style="124" customWidth="1"/>
    <col min="13571" max="13572" width="12.125" style="124" customWidth="1"/>
    <col min="13573" max="13817" width="9.125" style="124"/>
    <col min="13818" max="13818" width="14" style="124" customWidth="1"/>
    <col min="13819" max="13819" width="18" style="124" customWidth="1"/>
    <col min="13820" max="13820" width="11.875" style="124" customWidth="1"/>
    <col min="13821" max="13821" width="12.125" style="124" customWidth="1"/>
    <col min="13822" max="13822" width="11.625" style="124" customWidth="1"/>
    <col min="13823" max="13823" width="9.75" style="124" customWidth="1"/>
    <col min="13824" max="13824" width="0.625" style="124" customWidth="1"/>
    <col min="13825" max="13825" width="12.125" style="124" customWidth="1"/>
    <col min="13826" max="13826" width="11.875" style="124" customWidth="1"/>
    <col min="13827" max="13828" width="12.125" style="124" customWidth="1"/>
    <col min="13829" max="14073" width="9.125" style="124"/>
    <col min="14074" max="14074" width="14" style="124" customWidth="1"/>
    <col min="14075" max="14075" width="18" style="124" customWidth="1"/>
    <col min="14076" max="14076" width="11.875" style="124" customWidth="1"/>
    <col min="14077" max="14077" width="12.125" style="124" customWidth="1"/>
    <col min="14078" max="14078" width="11.625" style="124" customWidth="1"/>
    <col min="14079" max="14079" width="9.75" style="124" customWidth="1"/>
    <col min="14080" max="14080" width="0.625" style="124" customWidth="1"/>
    <col min="14081" max="14081" width="12.125" style="124" customWidth="1"/>
    <col min="14082" max="14082" width="11.875" style="124" customWidth="1"/>
    <col min="14083" max="14084" width="12.125" style="124" customWidth="1"/>
    <col min="14085" max="14329" width="9.125" style="124"/>
    <col min="14330" max="14330" width="14" style="124" customWidth="1"/>
    <col min="14331" max="14331" width="18" style="124" customWidth="1"/>
    <col min="14332" max="14332" width="11.875" style="124" customWidth="1"/>
    <col min="14333" max="14333" width="12.125" style="124" customWidth="1"/>
    <col min="14334" max="14334" width="11.625" style="124" customWidth="1"/>
    <col min="14335" max="14335" width="9.75" style="124" customWidth="1"/>
    <col min="14336" max="14336" width="0.625" style="124" customWidth="1"/>
    <col min="14337" max="14337" width="12.125" style="124" customWidth="1"/>
    <col min="14338" max="14338" width="11.875" style="124" customWidth="1"/>
    <col min="14339" max="14340" width="12.125" style="124" customWidth="1"/>
    <col min="14341" max="14585" width="9.125" style="124"/>
    <col min="14586" max="14586" width="14" style="124" customWidth="1"/>
    <col min="14587" max="14587" width="18" style="124" customWidth="1"/>
    <col min="14588" max="14588" width="11.875" style="124" customWidth="1"/>
    <col min="14589" max="14589" width="12.125" style="124" customWidth="1"/>
    <col min="14590" max="14590" width="11.625" style="124" customWidth="1"/>
    <col min="14591" max="14591" width="9.75" style="124" customWidth="1"/>
    <col min="14592" max="14592" width="0.625" style="124" customWidth="1"/>
    <col min="14593" max="14593" width="12.125" style="124" customWidth="1"/>
    <col min="14594" max="14594" width="11.875" style="124" customWidth="1"/>
    <col min="14595" max="14596" width="12.125" style="124" customWidth="1"/>
    <col min="14597" max="14841" width="9.125" style="124"/>
    <col min="14842" max="14842" width="14" style="124" customWidth="1"/>
    <col min="14843" max="14843" width="18" style="124" customWidth="1"/>
    <col min="14844" max="14844" width="11.875" style="124" customWidth="1"/>
    <col min="14845" max="14845" width="12.125" style="124" customWidth="1"/>
    <col min="14846" max="14846" width="11.625" style="124" customWidth="1"/>
    <col min="14847" max="14847" width="9.75" style="124" customWidth="1"/>
    <col min="14848" max="14848" width="0.625" style="124" customWidth="1"/>
    <col min="14849" max="14849" width="12.125" style="124" customWidth="1"/>
    <col min="14850" max="14850" width="11.875" style="124" customWidth="1"/>
    <col min="14851" max="14852" width="12.125" style="124" customWidth="1"/>
    <col min="14853" max="15097" width="9.125" style="124"/>
    <col min="15098" max="15098" width="14" style="124" customWidth="1"/>
    <col min="15099" max="15099" width="18" style="124" customWidth="1"/>
    <col min="15100" max="15100" width="11.875" style="124" customWidth="1"/>
    <col min="15101" max="15101" width="12.125" style="124" customWidth="1"/>
    <col min="15102" max="15102" width="11.625" style="124" customWidth="1"/>
    <col min="15103" max="15103" width="9.75" style="124" customWidth="1"/>
    <col min="15104" max="15104" width="0.625" style="124" customWidth="1"/>
    <col min="15105" max="15105" width="12.125" style="124" customWidth="1"/>
    <col min="15106" max="15106" width="11.875" style="124" customWidth="1"/>
    <col min="15107" max="15108" width="12.125" style="124" customWidth="1"/>
    <col min="15109" max="15353" width="9.125" style="124"/>
    <col min="15354" max="15354" width="14" style="124" customWidth="1"/>
    <col min="15355" max="15355" width="18" style="124" customWidth="1"/>
    <col min="15356" max="15356" width="11.875" style="124" customWidth="1"/>
    <col min="15357" max="15357" width="12.125" style="124" customWidth="1"/>
    <col min="15358" max="15358" width="11.625" style="124" customWidth="1"/>
    <col min="15359" max="15359" width="9.75" style="124" customWidth="1"/>
    <col min="15360" max="15360" width="0.625" style="124" customWidth="1"/>
    <col min="15361" max="15361" width="12.125" style="124" customWidth="1"/>
    <col min="15362" max="15362" width="11.875" style="124" customWidth="1"/>
    <col min="15363" max="15364" width="12.125" style="124" customWidth="1"/>
    <col min="15365" max="15609" width="9.125" style="124"/>
    <col min="15610" max="15610" width="14" style="124" customWidth="1"/>
    <col min="15611" max="15611" width="18" style="124" customWidth="1"/>
    <col min="15612" max="15612" width="11.875" style="124" customWidth="1"/>
    <col min="15613" max="15613" width="12.125" style="124" customWidth="1"/>
    <col min="15614" max="15614" width="11.625" style="124" customWidth="1"/>
    <col min="15615" max="15615" width="9.75" style="124" customWidth="1"/>
    <col min="15616" max="15616" width="0.625" style="124" customWidth="1"/>
    <col min="15617" max="15617" width="12.125" style="124" customWidth="1"/>
    <col min="15618" max="15618" width="11.875" style="124" customWidth="1"/>
    <col min="15619" max="15620" width="12.125" style="124" customWidth="1"/>
    <col min="15621" max="15865" width="9.125" style="124"/>
    <col min="15866" max="15866" width="14" style="124" customWidth="1"/>
    <col min="15867" max="15867" width="18" style="124" customWidth="1"/>
    <col min="15868" max="15868" width="11.875" style="124" customWidth="1"/>
    <col min="15869" max="15869" width="12.125" style="124" customWidth="1"/>
    <col min="15870" max="15870" width="11.625" style="124" customWidth="1"/>
    <col min="15871" max="15871" width="9.75" style="124" customWidth="1"/>
    <col min="15872" max="15872" width="0.625" style="124" customWidth="1"/>
    <col min="15873" max="15873" width="12.125" style="124" customWidth="1"/>
    <col min="15874" max="15874" width="11.875" style="124" customWidth="1"/>
    <col min="15875" max="15876" width="12.125" style="124" customWidth="1"/>
    <col min="15877" max="16121" width="9.125" style="124"/>
    <col min="16122" max="16122" width="14" style="124" customWidth="1"/>
    <col min="16123" max="16123" width="18" style="124" customWidth="1"/>
    <col min="16124" max="16124" width="11.875" style="124" customWidth="1"/>
    <col min="16125" max="16125" width="12.125" style="124" customWidth="1"/>
    <col min="16126" max="16126" width="11.625" style="124" customWidth="1"/>
    <col min="16127" max="16127" width="9.75" style="124" customWidth="1"/>
    <col min="16128" max="16128" width="0.625" style="124" customWidth="1"/>
    <col min="16129" max="16129" width="12.125" style="124" customWidth="1"/>
    <col min="16130" max="16130" width="11.875" style="124" customWidth="1"/>
    <col min="16131" max="16132" width="12.125" style="124" customWidth="1"/>
    <col min="16133" max="16383" width="9.125" style="124"/>
    <col min="16384" max="16384" width="9.125" style="124" customWidth="1"/>
  </cols>
  <sheetData>
    <row r="1" spans="1:13" ht="30.75" customHeight="1" x14ac:dyDescent="0.2">
      <c r="A1" s="446" t="s">
        <v>223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 ht="17.25" customHeight="1" x14ac:dyDescent="0.2">
      <c r="A2" s="421" t="s">
        <v>393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14.25" customHeight="1" thickBot="1" x14ac:dyDescent="0.25">
      <c r="A3" s="191"/>
      <c r="B3" s="191"/>
      <c r="C3" s="127"/>
      <c r="D3" s="127"/>
      <c r="E3" s="127"/>
      <c r="F3" s="127"/>
      <c r="G3" s="137"/>
      <c r="H3" s="127"/>
      <c r="I3" s="127"/>
      <c r="J3" s="127"/>
      <c r="K3" s="137"/>
      <c r="L3" s="127"/>
      <c r="M3" s="58" t="s">
        <v>197</v>
      </c>
    </row>
    <row r="4" spans="1:13" ht="31.5" customHeight="1" thickTop="1" x14ac:dyDescent="0.2">
      <c r="A4" s="441" t="s">
        <v>0</v>
      </c>
      <c r="B4" s="430" t="s">
        <v>218</v>
      </c>
      <c r="C4" s="180" t="s">
        <v>58</v>
      </c>
      <c r="D4" s="180"/>
      <c r="E4" s="433" t="s">
        <v>206</v>
      </c>
      <c r="F4" s="433"/>
      <c r="G4" s="430" t="s">
        <v>19</v>
      </c>
      <c r="H4" s="197"/>
      <c r="I4" s="433" t="s">
        <v>219</v>
      </c>
      <c r="J4" s="433"/>
      <c r="K4" s="430" t="s">
        <v>19</v>
      </c>
      <c r="L4" s="433" t="s">
        <v>19</v>
      </c>
      <c r="M4" s="433"/>
    </row>
    <row r="5" spans="1:13" ht="23.25" customHeight="1" x14ac:dyDescent="0.2">
      <c r="A5" s="442"/>
      <c r="B5" s="447"/>
      <c r="C5" s="178" t="s">
        <v>117</v>
      </c>
      <c r="D5" s="198"/>
      <c r="E5" s="178" t="s">
        <v>116</v>
      </c>
      <c r="F5" s="178" t="s">
        <v>117</v>
      </c>
      <c r="G5" s="434"/>
      <c r="H5" s="199"/>
      <c r="I5" s="178" t="s">
        <v>116</v>
      </c>
      <c r="J5" s="178" t="s">
        <v>117</v>
      </c>
      <c r="K5" s="434"/>
      <c r="L5" s="178" t="s">
        <v>116</v>
      </c>
      <c r="M5" s="178" t="s">
        <v>117</v>
      </c>
    </row>
    <row r="6" spans="1:13" ht="23.25" customHeight="1" x14ac:dyDescent="0.2">
      <c r="A6" s="170" t="s">
        <v>2</v>
      </c>
      <c r="B6" s="265">
        <v>8718.3000000000011</v>
      </c>
      <c r="C6" s="266">
        <v>233.70000000000019</v>
      </c>
      <c r="D6" s="266"/>
      <c r="E6" s="269">
        <v>0</v>
      </c>
      <c r="F6" s="266">
        <v>8484.6</v>
      </c>
      <c r="G6" s="266">
        <v>8484.6</v>
      </c>
      <c r="H6" s="266"/>
      <c r="I6" s="269">
        <v>0</v>
      </c>
      <c r="J6" s="269">
        <v>0</v>
      </c>
      <c r="K6" s="269">
        <v>0</v>
      </c>
      <c r="L6" s="269">
        <f>E6+I6</f>
        <v>0</v>
      </c>
      <c r="M6" s="269">
        <f>C6+F6+J6</f>
        <v>8718.3000000000011</v>
      </c>
    </row>
    <row r="7" spans="1:13" ht="23.25" customHeight="1" x14ac:dyDescent="0.2">
      <c r="A7" s="170" t="s">
        <v>4</v>
      </c>
      <c r="B7" s="265">
        <v>1451.75</v>
      </c>
      <c r="C7" s="266">
        <v>221.05000000000013</v>
      </c>
      <c r="D7" s="266"/>
      <c r="E7" s="269">
        <v>0</v>
      </c>
      <c r="F7" s="266">
        <v>655.59999999999991</v>
      </c>
      <c r="G7" s="266">
        <v>655.59999999999991</v>
      </c>
      <c r="H7" s="266"/>
      <c r="I7" s="269">
        <v>0</v>
      </c>
      <c r="J7" s="269">
        <v>575.09999999999991</v>
      </c>
      <c r="K7" s="269">
        <v>575.09999999999991</v>
      </c>
      <c r="L7" s="269">
        <f>E7+I7</f>
        <v>0</v>
      </c>
      <c r="M7" s="269">
        <f>C7+F7+J7</f>
        <v>1451.75</v>
      </c>
    </row>
    <row r="8" spans="1:13" ht="23.25" customHeight="1" x14ac:dyDescent="0.2">
      <c r="A8" s="170" t="s">
        <v>6</v>
      </c>
      <c r="B8" s="265">
        <v>658.8</v>
      </c>
      <c r="C8" s="266">
        <v>357.6</v>
      </c>
      <c r="D8" s="266"/>
      <c r="E8" s="269">
        <v>0</v>
      </c>
      <c r="F8" s="266">
        <v>3.9</v>
      </c>
      <c r="G8" s="266">
        <v>3.9</v>
      </c>
      <c r="H8" s="266"/>
      <c r="I8" s="269">
        <v>0</v>
      </c>
      <c r="J8" s="269">
        <v>297.29999999999995</v>
      </c>
      <c r="K8" s="269">
        <v>297.29999999999995</v>
      </c>
      <c r="L8" s="269">
        <f t="shared" ref="L8:L20" si="0">E8+I8</f>
        <v>0</v>
      </c>
      <c r="M8" s="269">
        <f t="shared" ref="M8:M21" si="1">C8+F8+J8</f>
        <v>658.8</v>
      </c>
    </row>
    <row r="9" spans="1:13" ht="23.25" customHeight="1" x14ac:dyDescent="0.2">
      <c r="A9" s="170" t="s">
        <v>7</v>
      </c>
      <c r="B9" s="265">
        <v>241.09999999999997</v>
      </c>
      <c r="C9" s="266">
        <v>88.1</v>
      </c>
      <c r="D9" s="266"/>
      <c r="E9" s="269">
        <v>3</v>
      </c>
      <c r="F9" s="266">
        <v>109.8</v>
      </c>
      <c r="G9" s="266">
        <v>112.8</v>
      </c>
      <c r="H9" s="266"/>
      <c r="I9" s="269">
        <v>0</v>
      </c>
      <c r="J9" s="269">
        <v>40.199999999999996</v>
      </c>
      <c r="K9" s="269">
        <v>40.199999999999996</v>
      </c>
      <c r="L9" s="269">
        <f t="shared" si="0"/>
        <v>3</v>
      </c>
      <c r="M9" s="269">
        <f t="shared" si="1"/>
        <v>238.09999999999997</v>
      </c>
    </row>
    <row r="10" spans="1:13" ht="23.25" customHeight="1" x14ac:dyDescent="0.2">
      <c r="A10" s="170" t="s">
        <v>8</v>
      </c>
      <c r="B10" s="265">
        <v>1566.4799999999984</v>
      </c>
      <c r="C10" s="266">
        <v>1063.5299999999986</v>
      </c>
      <c r="D10" s="266"/>
      <c r="E10" s="269">
        <v>8.1999999999999993</v>
      </c>
      <c r="F10" s="266">
        <v>106.85</v>
      </c>
      <c r="G10" s="266">
        <v>115.05</v>
      </c>
      <c r="H10" s="266"/>
      <c r="I10" s="269">
        <v>0</v>
      </c>
      <c r="J10" s="269">
        <v>387.9</v>
      </c>
      <c r="K10" s="269">
        <v>387.9</v>
      </c>
      <c r="L10" s="269">
        <f t="shared" si="0"/>
        <v>8.1999999999999993</v>
      </c>
      <c r="M10" s="269">
        <f t="shared" si="1"/>
        <v>1558.2799999999984</v>
      </c>
    </row>
    <row r="11" spans="1:13" ht="23.25" customHeight="1" x14ac:dyDescent="0.2">
      <c r="A11" s="170" t="s">
        <v>9</v>
      </c>
      <c r="B11" s="265">
        <v>2703.7000000000003</v>
      </c>
      <c r="C11" s="266">
        <v>1088.8999999999999</v>
      </c>
      <c r="D11" s="266"/>
      <c r="E11" s="269">
        <v>52.5</v>
      </c>
      <c r="F11" s="266">
        <v>1229.9000000000001</v>
      </c>
      <c r="G11" s="266">
        <v>1282.4000000000001</v>
      </c>
      <c r="H11" s="266"/>
      <c r="I11" s="269">
        <v>0</v>
      </c>
      <c r="J11" s="269">
        <v>332.40000000000009</v>
      </c>
      <c r="K11" s="269">
        <v>332.40000000000009</v>
      </c>
      <c r="L11" s="269">
        <f t="shared" si="0"/>
        <v>52.5</v>
      </c>
      <c r="M11" s="269">
        <f t="shared" si="1"/>
        <v>2651.2000000000003</v>
      </c>
    </row>
    <row r="12" spans="1:13" ht="23.25" customHeight="1" x14ac:dyDescent="0.2">
      <c r="A12" s="170" t="s">
        <v>10</v>
      </c>
      <c r="B12" s="265">
        <v>216.39999999999998</v>
      </c>
      <c r="C12" s="266">
        <v>131.49999999999997</v>
      </c>
      <c r="D12" s="266"/>
      <c r="E12" s="269">
        <v>0</v>
      </c>
      <c r="F12" s="269">
        <v>80</v>
      </c>
      <c r="G12" s="269">
        <v>80</v>
      </c>
      <c r="H12" s="266"/>
      <c r="I12" s="269">
        <v>0</v>
      </c>
      <c r="J12" s="269">
        <v>4.9000000000000004</v>
      </c>
      <c r="K12" s="269">
        <v>4.9000000000000004</v>
      </c>
      <c r="L12" s="269">
        <f t="shared" si="0"/>
        <v>0</v>
      </c>
      <c r="M12" s="269">
        <f t="shared" si="1"/>
        <v>216.39999999999998</v>
      </c>
    </row>
    <row r="13" spans="1:13" ht="23.25" customHeight="1" x14ac:dyDescent="0.2">
      <c r="A13" s="170" t="s">
        <v>11</v>
      </c>
      <c r="B13" s="265">
        <v>232.30000000000004</v>
      </c>
      <c r="C13" s="266">
        <v>105.80000000000004</v>
      </c>
      <c r="D13" s="266"/>
      <c r="E13" s="269">
        <v>0</v>
      </c>
      <c r="F13" s="269">
        <v>50.599999999999994</v>
      </c>
      <c r="G13" s="269">
        <v>50.599999999999994</v>
      </c>
      <c r="H13" s="266"/>
      <c r="I13" s="269">
        <v>0</v>
      </c>
      <c r="J13" s="269">
        <v>75.900000000000006</v>
      </c>
      <c r="K13" s="269">
        <v>75.900000000000006</v>
      </c>
      <c r="L13" s="269">
        <f t="shared" si="0"/>
        <v>0</v>
      </c>
      <c r="M13" s="269">
        <f t="shared" si="1"/>
        <v>232.30000000000004</v>
      </c>
    </row>
    <row r="14" spans="1:13" ht="23.25" customHeight="1" x14ac:dyDescent="0.2">
      <c r="A14" s="170" t="s">
        <v>12</v>
      </c>
      <c r="B14" s="265">
        <v>178.7</v>
      </c>
      <c r="C14" s="266">
        <v>102.6</v>
      </c>
      <c r="D14" s="266"/>
      <c r="E14" s="269">
        <v>0</v>
      </c>
      <c r="F14" s="269">
        <v>24.2</v>
      </c>
      <c r="G14" s="269">
        <v>24.2</v>
      </c>
      <c r="H14" s="266"/>
      <c r="I14" s="266">
        <v>30</v>
      </c>
      <c r="J14" s="269">
        <v>21.9</v>
      </c>
      <c r="K14" s="269">
        <v>51.9</v>
      </c>
      <c r="L14" s="269">
        <f t="shared" si="0"/>
        <v>30</v>
      </c>
      <c r="M14" s="269">
        <f t="shared" si="1"/>
        <v>148.69999999999999</v>
      </c>
    </row>
    <row r="15" spans="1:13" ht="23.25" customHeight="1" x14ac:dyDescent="0.2">
      <c r="A15" s="170" t="s">
        <v>13</v>
      </c>
      <c r="B15" s="265">
        <v>1424</v>
      </c>
      <c r="C15" s="266">
        <v>213.39999999999998</v>
      </c>
      <c r="D15" s="266"/>
      <c r="E15" s="269">
        <v>0</v>
      </c>
      <c r="F15" s="266">
        <v>1111.1999999999998</v>
      </c>
      <c r="G15" s="266">
        <v>1111.1999999999998</v>
      </c>
      <c r="H15" s="266"/>
      <c r="I15" s="266">
        <v>2</v>
      </c>
      <c r="J15" s="269">
        <v>97.399999999999977</v>
      </c>
      <c r="K15" s="269">
        <v>99.399999999999977</v>
      </c>
      <c r="L15" s="269">
        <f t="shared" si="0"/>
        <v>2</v>
      </c>
      <c r="M15" s="269">
        <f t="shared" si="1"/>
        <v>1422</v>
      </c>
    </row>
    <row r="16" spans="1:13" ht="23.25" customHeight="1" x14ac:dyDescent="0.2">
      <c r="A16" s="170" t="s">
        <v>14</v>
      </c>
      <c r="B16" s="265">
        <v>243.3</v>
      </c>
      <c r="C16" s="266">
        <v>80.3</v>
      </c>
      <c r="D16" s="266"/>
      <c r="E16" s="269">
        <v>0</v>
      </c>
      <c r="F16" s="269">
        <v>2</v>
      </c>
      <c r="G16" s="269">
        <v>2</v>
      </c>
      <c r="H16" s="266"/>
      <c r="I16" s="269">
        <v>0</v>
      </c>
      <c r="J16" s="269">
        <v>161</v>
      </c>
      <c r="K16" s="269">
        <v>161</v>
      </c>
      <c r="L16" s="269">
        <f t="shared" si="0"/>
        <v>0</v>
      </c>
      <c r="M16" s="269">
        <f t="shared" si="1"/>
        <v>243.3</v>
      </c>
    </row>
    <row r="17" spans="1:13" ht="23.25" customHeight="1" x14ac:dyDescent="0.2">
      <c r="A17" s="170" t="s">
        <v>15</v>
      </c>
      <c r="B17" s="265">
        <v>806.89999999999986</v>
      </c>
      <c r="C17" s="266">
        <v>590.89999999999986</v>
      </c>
      <c r="D17" s="266"/>
      <c r="E17" s="269">
        <v>0</v>
      </c>
      <c r="F17" s="269">
        <v>216</v>
      </c>
      <c r="G17" s="269">
        <v>216</v>
      </c>
      <c r="H17" s="266"/>
      <c r="I17" s="269">
        <v>0</v>
      </c>
      <c r="J17" s="269">
        <v>0</v>
      </c>
      <c r="K17" s="269">
        <v>0</v>
      </c>
      <c r="L17" s="269">
        <f t="shared" si="0"/>
        <v>0</v>
      </c>
      <c r="M17" s="269">
        <f t="shared" si="1"/>
        <v>806.89999999999986</v>
      </c>
    </row>
    <row r="18" spans="1:13" ht="23.25" customHeight="1" x14ac:dyDescent="0.2">
      <c r="A18" s="170" t="s">
        <v>16</v>
      </c>
      <c r="B18" s="265">
        <v>702.60000000000025</v>
      </c>
      <c r="C18" s="266">
        <v>498.70000000000022</v>
      </c>
      <c r="D18" s="266"/>
      <c r="E18" s="269">
        <v>0</v>
      </c>
      <c r="F18" s="269">
        <v>151.5</v>
      </c>
      <c r="G18" s="269">
        <v>151.5</v>
      </c>
      <c r="H18" s="266"/>
      <c r="I18" s="269">
        <v>0</v>
      </c>
      <c r="J18" s="269">
        <v>52.400000000000006</v>
      </c>
      <c r="K18" s="269">
        <v>52.400000000000006</v>
      </c>
      <c r="L18" s="269">
        <f t="shared" si="0"/>
        <v>0</v>
      </c>
      <c r="M18" s="269">
        <f t="shared" si="1"/>
        <v>702.60000000000025</v>
      </c>
    </row>
    <row r="19" spans="1:13" ht="23.25" customHeight="1" x14ac:dyDescent="0.2">
      <c r="A19" s="170" t="s">
        <v>17</v>
      </c>
      <c r="B19" s="265">
        <v>158.50000000000003</v>
      </c>
      <c r="C19" s="266">
        <v>138.50000000000003</v>
      </c>
      <c r="D19" s="266"/>
      <c r="E19" s="269">
        <v>0</v>
      </c>
      <c r="F19" s="269">
        <v>0</v>
      </c>
      <c r="G19" s="269">
        <v>0</v>
      </c>
      <c r="H19" s="266"/>
      <c r="I19" s="269">
        <v>0</v>
      </c>
      <c r="J19" s="269">
        <v>20</v>
      </c>
      <c r="K19" s="269">
        <v>20</v>
      </c>
      <c r="L19" s="269">
        <f t="shared" si="0"/>
        <v>0</v>
      </c>
      <c r="M19" s="269">
        <f t="shared" si="1"/>
        <v>158.50000000000003</v>
      </c>
    </row>
    <row r="20" spans="1:13" ht="23.25" customHeight="1" x14ac:dyDescent="0.2">
      <c r="A20" s="150" t="s">
        <v>18</v>
      </c>
      <c r="B20" s="267">
        <v>16914</v>
      </c>
      <c r="C20" s="268">
        <v>420.00000000000006</v>
      </c>
      <c r="D20" s="268"/>
      <c r="E20" s="269">
        <v>0</v>
      </c>
      <c r="F20" s="269">
        <v>84</v>
      </c>
      <c r="G20" s="269">
        <v>84</v>
      </c>
      <c r="H20" s="268"/>
      <c r="I20" s="269">
        <v>0</v>
      </c>
      <c r="J20" s="268">
        <v>16410</v>
      </c>
      <c r="K20" s="268">
        <v>16410</v>
      </c>
      <c r="L20" s="269">
        <f t="shared" si="0"/>
        <v>0</v>
      </c>
      <c r="M20" s="269">
        <f t="shared" si="1"/>
        <v>16914</v>
      </c>
    </row>
    <row r="21" spans="1:13" s="357" customFormat="1" ht="33.75" customHeight="1" thickBot="1" x14ac:dyDescent="0.25">
      <c r="A21" s="222" t="s">
        <v>214</v>
      </c>
      <c r="B21" s="281">
        <f>SUM(B6:B20)</f>
        <v>36216.83</v>
      </c>
      <c r="C21" s="281">
        <f>SUM(C6:C20)</f>
        <v>5334.579999999999</v>
      </c>
      <c r="D21" s="281"/>
      <c r="E21" s="363">
        <f>SUM(E6:E20)</f>
        <v>63.7</v>
      </c>
      <c r="F21" s="281">
        <f>SUM(F6:F20)</f>
        <v>12310.150000000001</v>
      </c>
      <c r="G21" s="362">
        <f>SUM(G6:G20)</f>
        <v>12373.849999999999</v>
      </c>
      <c r="H21" s="281"/>
      <c r="I21" s="363">
        <f>SUM(I6:I20)</f>
        <v>32</v>
      </c>
      <c r="J21" s="281">
        <f>SUM(J6:J20)</f>
        <v>18476.400000000001</v>
      </c>
      <c r="K21" s="362">
        <f>SUM(K6:K20)</f>
        <v>18508.400000000001</v>
      </c>
      <c r="L21" s="362">
        <f>E21+I21</f>
        <v>95.7</v>
      </c>
      <c r="M21" s="362">
        <f t="shared" si="1"/>
        <v>36121.130000000005</v>
      </c>
    </row>
    <row r="22" spans="1:13" ht="31.5" customHeight="1" thickTop="1" x14ac:dyDescent="0.2">
      <c r="A22" s="445"/>
      <c r="B22" s="445"/>
      <c r="C22" s="445"/>
      <c r="D22" s="445"/>
      <c r="E22" s="445"/>
      <c r="F22" s="445"/>
      <c r="G22" s="445"/>
      <c r="H22" s="445"/>
      <c r="I22" s="445"/>
      <c r="J22" s="121"/>
      <c r="K22" s="121"/>
      <c r="L22" s="121"/>
      <c r="M22" s="121"/>
    </row>
    <row r="23" spans="1:13" s="146" customFormat="1" ht="30" customHeight="1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18"/>
      <c r="K23" s="218"/>
      <c r="L23" s="218"/>
      <c r="M23" s="218"/>
    </row>
    <row r="24" spans="1:13" s="146" customFormat="1" ht="24" customHeight="1" x14ac:dyDescent="0.2">
      <c r="A24" s="179" t="s">
        <v>288</v>
      </c>
      <c r="B24" s="166"/>
      <c r="C24" s="159"/>
      <c r="D24" s="159"/>
      <c r="E24" s="138"/>
      <c r="F24" s="138"/>
      <c r="G24" s="138"/>
      <c r="H24" s="138"/>
      <c r="I24" s="138"/>
      <c r="J24" s="138"/>
      <c r="K24" s="138"/>
      <c r="L24" s="138"/>
      <c r="M24" s="419">
        <v>89</v>
      </c>
    </row>
  </sheetData>
  <mergeCells count="9">
    <mergeCell ref="A22:I22"/>
    <mergeCell ref="A1:M1"/>
    <mergeCell ref="A4:A5"/>
    <mergeCell ref="B4:B5"/>
    <mergeCell ref="E4:F4"/>
    <mergeCell ref="I4:J4"/>
    <mergeCell ref="L4:M4"/>
    <mergeCell ref="G4:G5"/>
    <mergeCell ref="K4:K5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I26"/>
  <sheetViews>
    <sheetView rightToLeft="1" view="pageBreakPreview" zoomScale="120" zoomScaleSheetLayoutView="120" workbookViewId="0">
      <selection activeCell="N3" sqref="N3"/>
    </sheetView>
  </sheetViews>
  <sheetFormatPr defaultRowHeight="14.25" x14ac:dyDescent="0.2"/>
  <cols>
    <col min="1" max="1" width="15.25" style="41" customWidth="1"/>
    <col min="2" max="2" width="16.125" style="41" customWidth="1"/>
    <col min="3" max="3" width="13" style="124" customWidth="1"/>
    <col min="4" max="4" width="11.125" style="124" customWidth="1"/>
    <col min="5" max="5" width="10" style="124" customWidth="1"/>
    <col min="6" max="6" width="1" style="124" customWidth="1"/>
    <col min="7" max="7" width="12.375" style="124" customWidth="1"/>
    <col min="8" max="8" width="11.625" style="124" customWidth="1"/>
    <col min="9" max="9" width="13.25" style="124" customWidth="1"/>
    <col min="10" max="246" width="9.125" style="124"/>
    <col min="247" max="247" width="15.25" style="124" customWidth="1"/>
    <col min="248" max="248" width="16.125" style="124" customWidth="1"/>
    <col min="249" max="249" width="13" style="124" customWidth="1"/>
    <col min="250" max="250" width="11.125" style="124" customWidth="1"/>
    <col min="251" max="251" width="10" style="124" customWidth="1"/>
    <col min="252" max="252" width="1" style="124" customWidth="1"/>
    <col min="253" max="253" width="12.375" style="124" customWidth="1"/>
    <col min="254" max="254" width="11.625" style="124" customWidth="1"/>
    <col min="255" max="255" width="10.375" style="124" customWidth="1"/>
    <col min="256" max="502" width="9.125" style="124"/>
    <col min="503" max="503" width="15.25" style="124" customWidth="1"/>
    <col min="504" max="504" width="16.125" style="124" customWidth="1"/>
    <col min="505" max="505" width="13" style="124" customWidth="1"/>
    <col min="506" max="506" width="11.125" style="124" customWidth="1"/>
    <col min="507" max="507" width="10" style="124" customWidth="1"/>
    <col min="508" max="508" width="1" style="124" customWidth="1"/>
    <col min="509" max="509" width="12.375" style="124" customWidth="1"/>
    <col min="510" max="510" width="11.625" style="124" customWidth="1"/>
    <col min="511" max="511" width="10.375" style="124" customWidth="1"/>
    <col min="512" max="758" width="9.125" style="124"/>
    <col min="759" max="759" width="15.25" style="124" customWidth="1"/>
    <col min="760" max="760" width="16.125" style="124" customWidth="1"/>
    <col min="761" max="761" width="13" style="124" customWidth="1"/>
    <col min="762" max="762" width="11.125" style="124" customWidth="1"/>
    <col min="763" max="763" width="10" style="124" customWidth="1"/>
    <col min="764" max="764" width="1" style="124" customWidth="1"/>
    <col min="765" max="765" width="12.375" style="124" customWidth="1"/>
    <col min="766" max="766" width="11.625" style="124" customWidth="1"/>
    <col min="767" max="767" width="10.375" style="124" customWidth="1"/>
    <col min="768" max="1014" width="9.125" style="124"/>
    <col min="1015" max="1015" width="15.25" style="124" customWidth="1"/>
    <col min="1016" max="1016" width="16.125" style="124" customWidth="1"/>
    <col min="1017" max="1017" width="13" style="124" customWidth="1"/>
    <col min="1018" max="1018" width="11.125" style="124" customWidth="1"/>
    <col min="1019" max="1019" width="10" style="124" customWidth="1"/>
    <col min="1020" max="1020" width="1" style="124" customWidth="1"/>
    <col min="1021" max="1021" width="12.375" style="124" customWidth="1"/>
    <col min="1022" max="1022" width="11.625" style="124" customWidth="1"/>
    <col min="1023" max="1023" width="10.375" style="124" customWidth="1"/>
    <col min="1024" max="1270" width="9.125" style="124"/>
    <col min="1271" max="1271" width="15.25" style="124" customWidth="1"/>
    <col min="1272" max="1272" width="16.125" style="124" customWidth="1"/>
    <col min="1273" max="1273" width="13" style="124" customWidth="1"/>
    <col min="1274" max="1274" width="11.125" style="124" customWidth="1"/>
    <col min="1275" max="1275" width="10" style="124" customWidth="1"/>
    <col min="1276" max="1276" width="1" style="124" customWidth="1"/>
    <col min="1277" max="1277" width="12.375" style="124" customWidth="1"/>
    <col min="1278" max="1278" width="11.625" style="124" customWidth="1"/>
    <col min="1279" max="1279" width="10.375" style="124" customWidth="1"/>
    <col min="1280" max="1526" width="9.125" style="124"/>
    <col min="1527" max="1527" width="15.25" style="124" customWidth="1"/>
    <col min="1528" max="1528" width="16.125" style="124" customWidth="1"/>
    <col min="1529" max="1529" width="13" style="124" customWidth="1"/>
    <col min="1530" max="1530" width="11.125" style="124" customWidth="1"/>
    <col min="1531" max="1531" width="10" style="124" customWidth="1"/>
    <col min="1532" max="1532" width="1" style="124" customWidth="1"/>
    <col min="1533" max="1533" width="12.375" style="124" customWidth="1"/>
    <col min="1534" max="1534" width="11.625" style="124" customWidth="1"/>
    <col min="1535" max="1535" width="10.375" style="124" customWidth="1"/>
    <col min="1536" max="1782" width="9.125" style="124"/>
    <col min="1783" max="1783" width="15.25" style="124" customWidth="1"/>
    <col min="1784" max="1784" width="16.125" style="124" customWidth="1"/>
    <col min="1785" max="1785" width="13" style="124" customWidth="1"/>
    <col min="1786" max="1786" width="11.125" style="124" customWidth="1"/>
    <col min="1787" max="1787" width="10" style="124" customWidth="1"/>
    <col min="1788" max="1788" width="1" style="124" customWidth="1"/>
    <col min="1789" max="1789" width="12.375" style="124" customWidth="1"/>
    <col min="1790" max="1790" width="11.625" style="124" customWidth="1"/>
    <col min="1791" max="1791" width="10.375" style="124" customWidth="1"/>
    <col min="1792" max="2038" width="9.125" style="124"/>
    <col min="2039" max="2039" width="15.25" style="124" customWidth="1"/>
    <col min="2040" max="2040" width="16.125" style="124" customWidth="1"/>
    <col min="2041" max="2041" width="13" style="124" customWidth="1"/>
    <col min="2042" max="2042" width="11.125" style="124" customWidth="1"/>
    <col min="2043" max="2043" width="10" style="124" customWidth="1"/>
    <col min="2044" max="2044" width="1" style="124" customWidth="1"/>
    <col min="2045" max="2045" width="12.375" style="124" customWidth="1"/>
    <col min="2046" max="2046" width="11.625" style="124" customWidth="1"/>
    <col min="2047" max="2047" width="10.375" style="124" customWidth="1"/>
    <col min="2048" max="2294" width="9.125" style="124"/>
    <col min="2295" max="2295" width="15.25" style="124" customWidth="1"/>
    <col min="2296" max="2296" width="16.125" style="124" customWidth="1"/>
    <col min="2297" max="2297" width="13" style="124" customWidth="1"/>
    <col min="2298" max="2298" width="11.125" style="124" customWidth="1"/>
    <col min="2299" max="2299" width="10" style="124" customWidth="1"/>
    <col min="2300" max="2300" width="1" style="124" customWidth="1"/>
    <col min="2301" max="2301" width="12.375" style="124" customWidth="1"/>
    <col min="2302" max="2302" width="11.625" style="124" customWidth="1"/>
    <col min="2303" max="2303" width="10.375" style="124" customWidth="1"/>
    <col min="2304" max="2550" width="9.125" style="124"/>
    <col min="2551" max="2551" width="15.25" style="124" customWidth="1"/>
    <col min="2552" max="2552" width="16.125" style="124" customWidth="1"/>
    <col min="2553" max="2553" width="13" style="124" customWidth="1"/>
    <col min="2554" max="2554" width="11.125" style="124" customWidth="1"/>
    <col min="2555" max="2555" width="10" style="124" customWidth="1"/>
    <col min="2556" max="2556" width="1" style="124" customWidth="1"/>
    <col min="2557" max="2557" width="12.375" style="124" customWidth="1"/>
    <col min="2558" max="2558" width="11.625" style="124" customWidth="1"/>
    <col min="2559" max="2559" width="10.375" style="124" customWidth="1"/>
    <col min="2560" max="2806" width="9.125" style="124"/>
    <col min="2807" max="2807" width="15.25" style="124" customWidth="1"/>
    <col min="2808" max="2808" width="16.125" style="124" customWidth="1"/>
    <col min="2809" max="2809" width="13" style="124" customWidth="1"/>
    <col min="2810" max="2810" width="11.125" style="124" customWidth="1"/>
    <col min="2811" max="2811" width="10" style="124" customWidth="1"/>
    <col min="2812" max="2812" width="1" style="124" customWidth="1"/>
    <col min="2813" max="2813" width="12.375" style="124" customWidth="1"/>
    <col min="2814" max="2814" width="11.625" style="124" customWidth="1"/>
    <col min="2815" max="2815" width="10.375" style="124" customWidth="1"/>
    <col min="2816" max="3062" width="9.125" style="124"/>
    <col min="3063" max="3063" width="15.25" style="124" customWidth="1"/>
    <col min="3064" max="3064" width="16.125" style="124" customWidth="1"/>
    <col min="3065" max="3065" width="13" style="124" customWidth="1"/>
    <col min="3066" max="3066" width="11.125" style="124" customWidth="1"/>
    <col min="3067" max="3067" width="10" style="124" customWidth="1"/>
    <col min="3068" max="3068" width="1" style="124" customWidth="1"/>
    <col min="3069" max="3069" width="12.375" style="124" customWidth="1"/>
    <col min="3070" max="3070" width="11.625" style="124" customWidth="1"/>
    <col min="3071" max="3071" width="10.375" style="124" customWidth="1"/>
    <col min="3072" max="3318" width="9.125" style="124"/>
    <col min="3319" max="3319" width="15.25" style="124" customWidth="1"/>
    <col min="3320" max="3320" width="16.125" style="124" customWidth="1"/>
    <col min="3321" max="3321" width="13" style="124" customWidth="1"/>
    <col min="3322" max="3322" width="11.125" style="124" customWidth="1"/>
    <col min="3323" max="3323" width="10" style="124" customWidth="1"/>
    <col min="3324" max="3324" width="1" style="124" customWidth="1"/>
    <col min="3325" max="3325" width="12.375" style="124" customWidth="1"/>
    <col min="3326" max="3326" width="11.625" style="124" customWidth="1"/>
    <col min="3327" max="3327" width="10.375" style="124" customWidth="1"/>
    <col min="3328" max="3574" width="9.125" style="124"/>
    <col min="3575" max="3575" width="15.25" style="124" customWidth="1"/>
    <col min="3576" max="3576" width="16.125" style="124" customWidth="1"/>
    <col min="3577" max="3577" width="13" style="124" customWidth="1"/>
    <col min="3578" max="3578" width="11.125" style="124" customWidth="1"/>
    <col min="3579" max="3579" width="10" style="124" customWidth="1"/>
    <col min="3580" max="3580" width="1" style="124" customWidth="1"/>
    <col min="3581" max="3581" width="12.375" style="124" customWidth="1"/>
    <col min="3582" max="3582" width="11.625" style="124" customWidth="1"/>
    <col min="3583" max="3583" width="10.375" style="124" customWidth="1"/>
    <col min="3584" max="3830" width="9.125" style="124"/>
    <col min="3831" max="3831" width="15.25" style="124" customWidth="1"/>
    <col min="3832" max="3832" width="16.125" style="124" customWidth="1"/>
    <col min="3833" max="3833" width="13" style="124" customWidth="1"/>
    <col min="3834" max="3834" width="11.125" style="124" customWidth="1"/>
    <col min="3835" max="3835" width="10" style="124" customWidth="1"/>
    <col min="3836" max="3836" width="1" style="124" customWidth="1"/>
    <col min="3837" max="3837" width="12.375" style="124" customWidth="1"/>
    <col min="3838" max="3838" width="11.625" style="124" customWidth="1"/>
    <col min="3839" max="3839" width="10.375" style="124" customWidth="1"/>
    <col min="3840" max="4086" width="9.125" style="124"/>
    <col min="4087" max="4087" width="15.25" style="124" customWidth="1"/>
    <col min="4088" max="4088" width="16.125" style="124" customWidth="1"/>
    <col min="4089" max="4089" width="13" style="124" customWidth="1"/>
    <col min="4090" max="4090" width="11.125" style="124" customWidth="1"/>
    <col min="4091" max="4091" width="10" style="124" customWidth="1"/>
    <col min="4092" max="4092" width="1" style="124" customWidth="1"/>
    <col min="4093" max="4093" width="12.375" style="124" customWidth="1"/>
    <col min="4094" max="4094" width="11.625" style="124" customWidth="1"/>
    <col min="4095" max="4095" width="10.375" style="124" customWidth="1"/>
    <col min="4096" max="4342" width="9.125" style="124"/>
    <col min="4343" max="4343" width="15.25" style="124" customWidth="1"/>
    <col min="4344" max="4344" width="16.125" style="124" customWidth="1"/>
    <col min="4345" max="4345" width="13" style="124" customWidth="1"/>
    <col min="4346" max="4346" width="11.125" style="124" customWidth="1"/>
    <col min="4347" max="4347" width="10" style="124" customWidth="1"/>
    <col min="4348" max="4348" width="1" style="124" customWidth="1"/>
    <col min="4349" max="4349" width="12.375" style="124" customWidth="1"/>
    <col min="4350" max="4350" width="11.625" style="124" customWidth="1"/>
    <col min="4351" max="4351" width="10.375" style="124" customWidth="1"/>
    <col min="4352" max="4598" width="9.125" style="124"/>
    <col min="4599" max="4599" width="15.25" style="124" customWidth="1"/>
    <col min="4600" max="4600" width="16.125" style="124" customWidth="1"/>
    <col min="4601" max="4601" width="13" style="124" customWidth="1"/>
    <col min="4602" max="4602" width="11.125" style="124" customWidth="1"/>
    <col min="4603" max="4603" width="10" style="124" customWidth="1"/>
    <col min="4604" max="4604" width="1" style="124" customWidth="1"/>
    <col min="4605" max="4605" width="12.375" style="124" customWidth="1"/>
    <col min="4606" max="4606" width="11.625" style="124" customWidth="1"/>
    <col min="4607" max="4607" width="10.375" style="124" customWidth="1"/>
    <col min="4608" max="4854" width="9.125" style="124"/>
    <col min="4855" max="4855" width="15.25" style="124" customWidth="1"/>
    <col min="4856" max="4856" width="16.125" style="124" customWidth="1"/>
    <col min="4857" max="4857" width="13" style="124" customWidth="1"/>
    <col min="4858" max="4858" width="11.125" style="124" customWidth="1"/>
    <col min="4859" max="4859" width="10" style="124" customWidth="1"/>
    <col min="4860" max="4860" width="1" style="124" customWidth="1"/>
    <col min="4861" max="4861" width="12.375" style="124" customWidth="1"/>
    <col min="4862" max="4862" width="11.625" style="124" customWidth="1"/>
    <col min="4863" max="4863" width="10.375" style="124" customWidth="1"/>
    <col min="4864" max="5110" width="9.125" style="124"/>
    <col min="5111" max="5111" width="15.25" style="124" customWidth="1"/>
    <col min="5112" max="5112" width="16.125" style="124" customWidth="1"/>
    <col min="5113" max="5113" width="13" style="124" customWidth="1"/>
    <col min="5114" max="5114" width="11.125" style="124" customWidth="1"/>
    <col min="5115" max="5115" width="10" style="124" customWidth="1"/>
    <col min="5116" max="5116" width="1" style="124" customWidth="1"/>
    <col min="5117" max="5117" width="12.375" style="124" customWidth="1"/>
    <col min="5118" max="5118" width="11.625" style="124" customWidth="1"/>
    <col min="5119" max="5119" width="10.375" style="124" customWidth="1"/>
    <col min="5120" max="5366" width="9.125" style="124"/>
    <col min="5367" max="5367" width="15.25" style="124" customWidth="1"/>
    <col min="5368" max="5368" width="16.125" style="124" customWidth="1"/>
    <col min="5369" max="5369" width="13" style="124" customWidth="1"/>
    <col min="5370" max="5370" width="11.125" style="124" customWidth="1"/>
    <col min="5371" max="5371" width="10" style="124" customWidth="1"/>
    <col min="5372" max="5372" width="1" style="124" customWidth="1"/>
    <col min="5373" max="5373" width="12.375" style="124" customWidth="1"/>
    <col min="5374" max="5374" width="11.625" style="124" customWidth="1"/>
    <col min="5375" max="5375" width="10.375" style="124" customWidth="1"/>
    <col min="5376" max="5622" width="9.125" style="124"/>
    <col min="5623" max="5623" width="15.25" style="124" customWidth="1"/>
    <col min="5624" max="5624" width="16.125" style="124" customWidth="1"/>
    <col min="5625" max="5625" width="13" style="124" customWidth="1"/>
    <col min="5626" max="5626" width="11.125" style="124" customWidth="1"/>
    <col min="5627" max="5627" width="10" style="124" customWidth="1"/>
    <col min="5628" max="5628" width="1" style="124" customWidth="1"/>
    <col min="5629" max="5629" width="12.375" style="124" customWidth="1"/>
    <col min="5630" max="5630" width="11.625" style="124" customWidth="1"/>
    <col min="5631" max="5631" width="10.375" style="124" customWidth="1"/>
    <col min="5632" max="5878" width="9.125" style="124"/>
    <col min="5879" max="5879" width="15.25" style="124" customWidth="1"/>
    <col min="5880" max="5880" width="16.125" style="124" customWidth="1"/>
    <col min="5881" max="5881" width="13" style="124" customWidth="1"/>
    <col min="5882" max="5882" width="11.125" style="124" customWidth="1"/>
    <col min="5883" max="5883" width="10" style="124" customWidth="1"/>
    <col min="5884" max="5884" width="1" style="124" customWidth="1"/>
    <col min="5885" max="5885" width="12.375" style="124" customWidth="1"/>
    <col min="5886" max="5886" width="11.625" style="124" customWidth="1"/>
    <col min="5887" max="5887" width="10.375" style="124" customWidth="1"/>
    <col min="5888" max="6134" width="9.125" style="124"/>
    <col min="6135" max="6135" width="15.25" style="124" customWidth="1"/>
    <col min="6136" max="6136" width="16.125" style="124" customWidth="1"/>
    <col min="6137" max="6137" width="13" style="124" customWidth="1"/>
    <col min="6138" max="6138" width="11.125" style="124" customWidth="1"/>
    <col min="6139" max="6139" width="10" style="124" customWidth="1"/>
    <col min="6140" max="6140" width="1" style="124" customWidth="1"/>
    <col min="6141" max="6141" width="12.375" style="124" customWidth="1"/>
    <col min="6142" max="6142" width="11.625" style="124" customWidth="1"/>
    <col min="6143" max="6143" width="10.375" style="124" customWidth="1"/>
    <col min="6144" max="6390" width="9.125" style="124"/>
    <col min="6391" max="6391" width="15.25" style="124" customWidth="1"/>
    <col min="6392" max="6392" width="16.125" style="124" customWidth="1"/>
    <col min="6393" max="6393" width="13" style="124" customWidth="1"/>
    <col min="6394" max="6394" width="11.125" style="124" customWidth="1"/>
    <col min="6395" max="6395" width="10" style="124" customWidth="1"/>
    <col min="6396" max="6396" width="1" style="124" customWidth="1"/>
    <col min="6397" max="6397" width="12.375" style="124" customWidth="1"/>
    <col min="6398" max="6398" width="11.625" style="124" customWidth="1"/>
    <col min="6399" max="6399" width="10.375" style="124" customWidth="1"/>
    <col min="6400" max="6646" width="9.125" style="124"/>
    <col min="6647" max="6647" width="15.25" style="124" customWidth="1"/>
    <col min="6648" max="6648" width="16.125" style="124" customWidth="1"/>
    <col min="6649" max="6649" width="13" style="124" customWidth="1"/>
    <col min="6650" max="6650" width="11.125" style="124" customWidth="1"/>
    <col min="6651" max="6651" width="10" style="124" customWidth="1"/>
    <col min="6652" max="6652" width="1" style="124" customWidth="1"/>
    <col min="6653" max="6653" width="12.375" style="124" customWidth="1"/>
    <col min="6654" max="6654" width="11.625" style="124" customWidth="1"/>
    <col min="6655" max="6655" width="10.375" style="124" customWidth="1"/>
    <col min="6656" max="6902" width="9.125" style="124"/>
    <col min="6903" max="6903" width="15.25" style="124" customWidth="1"/>
    <col min="6904" max="6904" width="16.125" style="124" customWidth="1"/>
    <col min="6905" max="6905" width="13" style="124" customWidth="1"/>
    <col min="6906" max="6906" width="11.125" style="124" customWidth="1"/>
    <col min="6907" max="6907" width="10" style="124" customWidth="1"/>
    <col min="6908" max="6908" width="1" style="124" customWidth="1"/>
    <col min="6909" max="6909" width="12.375" style="124" customWidth="1"/>
    <col min="6910" max="6910" width="11.625" style="124" customWidth="1"/>
    <col min="6911" max="6911" width="10.375" style="124" customWidth="1"/>
    <col min="6912" max="7158" width="9.125" style="124"/>
    <col min="7159" max="7159" width="15.25" style="124" customWidth="1"/>
    <col min="7160" max="7160" width="16.125" style="124" customWidth="1"/>
    <col min="7161" max="7161" width="13" style="124" customWidth="1"/>
    <col min="7162" max="7162" width="11.125" style="124" customWidth="1"/>
    <col min="7163" max="7163" width="10" style="124" customWidth="1"/>
    <col min="7164" max="7164" width="1" style="124" customWidth="1"/>
    <col min="7165" max="7165" width="12.375" style="124" customWidth="1"/>
    <col min="7166" max="7166" width="11.625" style="124" customWidth="1"/>
    <col min="7167" max="7167" width="10.375" style="124" customWidth="1"/>
    <col min="7168" max="7414" width="9.125" style="124"/>
    <col min="7415" max="7415" width="15.25" style="124" customWidth="1"/>
    <col min="7416" max="7416" width="16.125" style="124" customWidth="1"/>
    <col min="7417" max="7417" width="13" style="124" customWidth="1"/>
    <col min="7418" max="7418" width="11.125" style="124" customWidth="1"/>
    <col min="7419" max="7419" width="10" style="124" customWidth="1"/>
    <col min="7420" max="7420" width="1" style="124" customWidth="1"/>
    <col min="7421" max="7421" width="12.375" style="124" customWidth="1"/>
    <col min="7422" max="7422" width="11.625" style="124" customWidth="1"/>
    <col min="7423" max="7423" width="10.375" style="124" customWidth="1"/>
    <col min="7424" max="7670" width="9.125" style="124"/>
    <col min="7671" max="7671" width="15.25" style="124" customWidth="1"/>
    <col min="7672" max="7672" width="16.125" style="124" customWidth="1"/>
    <col min="7673" max="7673" width="13" style="124" customWidth="1"/>
    <col min="7674" max="7674" width="11.125" style="124" customWidth="1"/>
    <col min="7675" max="7675" width="10" style="124" customWidth="1"/>
    <col min="7676" max="7676" width="1" style="124" customWidth="1"/>
    <col min="7677" max="7677" width="12.375" style="124" customWidth="1"/>
    <col min="7678" max="7678" width="11.625" style="124" customWidth="1"/>
    <col min="7679" max="7679" width="10.375" style="124" customWidth="1"/>
    <col min="7680" max="7926" width="9.125" style="124"/>
    <col min="7927" max="7927" width="15.25" style="124" customWidth="1"/>
    <col min="7928" max="7928" width="16.125" style="124" customWidth="1"/>
    <col min="7929" max="7929" width="13" style="124" customWidth="1"/>
    <col min="7930" max="7930" width="11.125" style="124" customWidth="1"/>
    <col min="7931" max="7931" width="10" style="124" customWidth="1"/>
    <col min="7932" max="7932" width="1" style="124" customWidth="1"/>
    <col min="7933" max="7933" width="12.375" style="124" customWidth="1"/>
    <col min="7934" max="7934" width="11.625" style="124" customWidth="1"/>
    <col min="7935" max="7935" width="10.375" style="124" customWidth="1"/>
    <col min="7936" max="8182" width="9.125" style="124"/>
    <col min="8183" max="8183" width="15.25" style="124" customWidth="1"/>
    <col min="8184" max="8184" width="16.125" style="124" customWidth="1"/>
    <col min="8185" max="8185" width="13" style="124" customWidth="1"/>
    <col min="8186" max="8186" width="11.125" style="124" customWidth="1"/>
    <col min="8187" max="8187" width="10" style="124" customWidth="1"/>
    <col min="8188" max="8188" width="1" style="124" customWidth="1"/>
    <col min="8189" max="8189" width="12.375" style="124" customWidth="1"/>
    <col min="8190" max="8190" width="11.625" style="124" customWidth="1"/>
    <col min="8191" max="8191" width="10.375" style="124" customWidth="1"/>
    <col min="8192" max="8438" width="9.125" style="124"/>
    <col min="8439" max="8439" width="15.25" style="124" customWidth="1"/>
    <col min="8440" max="8440" width="16.125" style="124" customWidth="1"/>
    <col min="8441" max="8441" width="13" style="124" customWidth="1"/>
    <col min="8442" max="8442" width="11.125" style="124" customWidth="1"/>
    <col min="8443" max="8443" width="10" style="124" customWidth="1"/>
    <col min="8444" max="8444" width="1" style="124" customWidth="1"/>
    <col min="8445" max="8445" width="12.375" style="124" customWidth="1"/>
    <col min="8446" max="8446" width="11.625" style="124" customWidth="1"/>
    <col min="8447" max="8447" width="10.375" style="124" customWidth="1"/>
    <col min="8448" max="8694" width="9.125" style="124"/>
    <col min="8695" max="8695" width="15.25" style="124" customWidth="1"/>
    <col min="8696" max="8696" width="16.125" style="124" customWidth="1"/>
    <col min="8697" max="8697" width="13" style="124" customWidth="1"/>
    <col min="8698" max="8698" width="11.125" style="124" customWidth="1"/>
    <col min="8699" max="8699" width="10" style="124" customWidth="1"/>
    <col min="8700" max="8700" width="1" style="124" customWidth="1"/>
    <col min="8701" max="8701" width="12.375" style="124" customWidth="1"/>
    <col min="8702" max="8702" width="11.625" style="124" customWidth="1"/>
    <col min="8703" max="8703" width="10.375" style="124" customWidth="1"/>
    <col min="8704" max="8950" width="9.125" style="124"/>
    <col min="8951" max="8951" width="15.25" style="124" customWidth="1"/>
    <col min="8952" max="8952" width="16.125" style="124" customWidth="1"/>
    <col min="8953" max="8953" width="13" style="124" customWidth="1"/>
    <col min="8954" max="8954" width="11.125" style="124" customWidth="1"/>
    <col min="8955" max="8955" width="10" style="124" customWidth="1"/>
    <col min="8956" max="8956" width="1" style="124" customWidth="1"/>
    <col min="8957" max="8957" width="12.375" style="124" customWidth="1"/>
    <col min="8958" max="8958" width="11.625" style="124" customWidth="1"/>
    <col min="8959" max="8959" width="10.375" style="124" customWidth="1"/>
    <col min="8960" max="9206" width="9.125" style="124"/>
    <col min="9207" max="9207" width="15.25" style="124" customWidth="1"/>
    <col min="9208" max="9208" width="16.125" style="124" customWidth="1"/>
    <col min="9209" max="9209" width="13" style="124" customWidth="1"/>
    <col min="9210" max="9210" width="11.125" style="124" customWidth="1"/>
    <col min="9211" max="9211" width="10" style="124" customWidth="1"/>
    <col min="9212" max="9212" width="1" style="124" customWidth="1"/>
    <col min="9213" max="9213" width="12.375" style="124" customWidth="1"/>
    <col min="9214" max="9214" width="11.625" style="124" customWidth="1"/>
    <col min="9215" max="9215" width="10.375" style="124" customWidth="1"/>
    <col min="9216" max="9462" width="9.125" style="124"/>
    <col min="9463" max="9463" width="15.25" style="124" customWidth="1"/>
    <col min="9464" max="9464" width="16.125" style="124" customWidth="1"/>
    <col min="9465" max="9465" width="13" style="124" customWidth="1"/>
    <col min="9466" max="9466" width="11.125" style="124" customWidth="1"/>
    <col min="9467" max="9467" width="10" style="124" customWidth="1"/>
    <col min="9468" max="9468" width="1" style="124" customWidth="1"/>
    <col min="9469" max="9469" width="12.375" style="124" customWidth="1"/>
    <col min="9470" max="9470" width="11.625" style="124" customWidth="1"/>
    <col min="9471" max="9471" width="10.375" style="124" customWidth="1"/>
    <col min="9472" max="9718" width="9.125" style="124"/>
    <col min="9719" max="9719" width="15.25" style="124" customWidth="1"/>
    <col min="9720" max="9720" width="16.125" style="124" customWidth="1"/>
    <col min="9721" max="9721" width="13" style="124" customWidth="1"/>
    <col min="9722" max="9722" width="11.125" style="124" customWidth="1"/>
    <col min="9723" max="9723" width="10" style="124" customWidth="1"/>
    <col min="9724" max="9724" width="1" style="124" customWidth="1"/>
    <col min="9725" max="9725" width="12.375" style="124" customWidth="1"/>
    <col min="9726" max="9726" width="11.625" style="124" customWidth="1"/>
    <col min="9727" max="9727" width="10.375" style="124" customWidth="1"/>
    <col min="9728" max="9974" width="9.125" style="124"/>
    <col min="9975" max="9975" width="15.25" style="124" customWidth="1"/>
    <col min="9976" max="9976" width="16.125" style="124" customWidth="1"/>
    <col min="9977" max="9977" width="13" style="124" customWidth="1"/>
    <col min="9978" max="9978" width="11.125" style="124" customWidth="1"/>
    <col min="9979" max="9979" width="10" style="124" customWidth="1"/>
    <col min="9980" max="9980" width="1" style="124" customWidth="1"/>
    <col min="9981" max="9981" width="12.375" style="124" customWidth="1"/>
    <col min="9982" max="9982" width="11.625" style="124" customWidth="1"/>
    <col min="9983" max="9983" width="10.375" style="124" customWidth="1"/>
    <col min="9984" max="10230" width="9.125" style="124"/>
    <col min="10231" max="10231" width="15.25" style="124" customWidth="1"/>
    <col min="10232" max="10232" width="16.125" style="124" customWidth="1"/>
    <col min="10233" max="10233" width="13" style="124" customWidth="1"/>
    <col min="10234" max="10234" width="11.125" style="124" customWidth="1"/>
    <col min="10235" max="10235" width="10" style="124" customWidth="1"/>
    <col min="10236" max="10236" width="1" style="124" customWidth="1"/>
    <col min="10237" max="10237" width="12.375" style="124" customWidth="1"/>
    <col min="10238" max="10238" width="11.625" style="124" customWidth="1"/>
    <col min="10239" max="10239" width="10.375" style="124" customWidth="1"/>
    <col min="10240" max="10486" width="9.125" style="124"/>
    <col min="10487" max="10487" width="15.25" style="124" customWidth="1"/>
    <col min="10488" max="10488" width="16.125" style="124" customWidth="1"/>
    <col min="10489" max="10489" width="13" style="124" customWidth="1"/>
    <col min="10490" max="10490" width="11.125" style="124" customWidth="1"/>
    <col min="10491" max="10491" width="10" style="124" customWidth="1"/>
    <col min="10492" max="10492" width="1" style="124" customWidth="1"/>
    <col min="10493" max="10493" width="12.375" style="124" customWidth="1"/>
    <col min="10494" max="10494" width="11.625" style="124" customWidth="1"/>
    <col min="10495" max="10495" width="10.375" style="124" customWidth="1"/>
    <col min="10496" max="10742" width="9.125" style="124"/>
    <col min="10743" max="10743" width="15.25" style="124" customWidth="1"/>
    <col min="10744" max="10744" width="16.125" style="124" customWidth="1"/>
    <col min="10745" max="10745" width="13" style="124" customWidth="1"/>
    <col min="10746" max="10746" width="11.125" style="124" customWidth="1"/>
    <col min="10747" max="10747" width="10" style="124" customWidth="1"/>
    <col min="10748" max="10748" width="1" style="124" customWidth="1"/>
    <col min="10749" max="10749" width="12.375" style="124" customWidth="1"/>
    <col min="10750" max="10750" width="11.625" style="124" customWidth="1"/>
    <col min="10751" max="10751" width="10.375" style="124" customWidth="1"/>
    <col min="10752" max="10998" width="9.125" style="124"/>
    <col min="10999" max="10999" width="15.25" style="124" customWidth="1"/>
    <col min="11000" max="11000" width="16.125" style="124" customWidth="1"/>
    <col min="11001" max="11001" width="13" style="124" customWidth="1"/>
    <col min="11002" max="11002" width="11.125" style="124" customWidth="1"/>
    <col min="11003" max="11003" width="10" style="124" customWidth="1"/>
    <col min="11004" max="11004" width="1" style="124" customWidth="1"/>
    <col min="11005" max="11005" width="12.375" style="124" customWidth="1"/>
    <col min="11006" max="11006" width="11.625" style="124" customWidth="1"/>
    <col min="11007" max="11007" width="10.375" style="124" customWidth="1"/>
    <col min="11008" max="11254" width="9.125" style="124"/>
    <col min="11255" max="11255" width="15.25" style="124" customWidth="1"/>
    <col min="11256" max="11256" width="16.125" style="124" customWidth="1"/>
    <col min="11257" max="11257" width="13" style="124" customWidth="1"/>
    <col min="11258" max="11258" width="11.125" style="124" customWidth="1"/>
    <col min="11259" max="11259" width="10" style="124" customWidth="1"/>
    <col min="11260" max="11260" width="1" style="124" customWidth="1"/>
    <col min="11261" max="11261" width="12.375" style="124" customWidth="1"/>
    <col min="11262" max="11262" width="11.625" style="124" customWidth="1"/>
    <col min="11263" max="11263" width="10.375" style="124" customWidth="1"/>
    <col min="11264" max="11510" width="9.125" style="124"/>
    <col min="11511" max="11511" width="15.25" style="124" customWidth="1"/>
    <col min="11512" max="11512" width="16.125" style="124" customWidth="1"/>
    <col min="11513" max="11513" width="13" style="124" customWidth="1"/>
    <col min="11514" max="11514" width="11.125" style="124" customWidth="1"/>
    <col min="11515" max="11515" width="10" style="124" customWidth="1"/>
    <col min="11516" max="11516" width="1" style="124" customWidth="1"/>
    <col min="11517" max="11517" width="12.375" style="124" customWidth="1"/>
    <col min="11518" max="11518" width="11.625" style="124" customWidth="1"/>
    <col min="11519" max="11519" width="10.375" style="124" customWidth="1"/>
    <col min="11520" max="11766" width="9.125" style="124"/>
    <col min="11767" max="11767" width="15.25" style="124" customWidth="1"/>
    <col min="11768" max="11768" width="16.125" style="124" customWidth="1"/>
    <col min="11769" max="11769" width="13" style="124" customWidth="1"/>
    <col min="11770" max="11770" width="11.125" style="124" customWidth="1"/>
    <col min="11771" max="11771" width="10" style="124" customWidth="1"/>
    <col min="11772" max="11772" width="1" style="124" customWidth="1"/>
    <col min="11773" max="11773" width="12.375" style="124" customWidth="1"/>
    <col min="11774" max="11774" width="11.625" style="124" customWidth="1"/>
    <col min="11775" max="11775" width="10.375" style="124" customWidth="1"/>
    <col min="11776" max="12022" width="9.125" style="124"/>
    <col min="12023" max="12023" width="15.25" style="124" customWidth="1"/>
    <col min="12024" max="12024" width="16.125" style="124" customWidth="1"/>
    <col min="12025" max="12025" width="13" style="124" customWidth="1"/>
    <col min="12026" max="12026" width="11.125" style="124" customWidth="1"/>
    <col min="12027" max="12027" width="10" style="124" customWidth="1"/>
    <col min="12028" max="12028" width="1" style="124" customWidth="1"/>
    <col min="12029" max="12029" width="12.375" style="124" customWidth="1"/>
    <col min="12030" max="12030" width="11.625" style="124" customWidth="1"/>
    <col min="12031" max="12031" width="10.375" style="124" customWidth="1"/>
    <col min="12032" max="12278" width="9.125" style="124"/>
    <col min="12279" max="12279" width="15.25" style="124" customWidth="1"/>
    <col min="12280" max="12280" width="16.125" style="124" customWidth="1"/>
    <col min="12281" max="12281" width="13" style="124" customWidth="1"/>
    <col min="12282" max="12282" width="11.125" style="124" customWidth="1"/>
    <col min="12283" max="12283" width="10" style="124" customWidth="1"/>
    <col min="12284" max="12284" width="1" style="124" customWidth="1"/>
    <col min="12285" max="12285" width="12.375" style="124" customWidth="1"/>
    <col min="12286" max="12286" width="11.625" style="124" customWidth="1"/>
    <col min="12287" max="12287" width="10.375" style="124" customWidth="1"/>
    <col min="12288" max="12534" width="9.125" style="124"/>
    <col min="12535" max="12535" width="15.25" style="124" customWidth="1"/>
    <col min="12536" max="12536" width="16.125" style="124" customWidth="1"/>
    <col min="12537" max="12537" width="13" style="124" customWidth="1"/>
    <col min="12538" max="12538" width="11.125" style="124" customWidth="1"/>
    <col min="12539" max="12539" width="10" style="124" customWidth="1"/>
    <col min="12540" max="12540" width="1" style="124" customWidth="1"/>
    <col min="12541" max="12541" width="12.375" style="124" customWidth="1"/>
    <col min="12542" max="12542" width="11.625" style="124" customWidth="1"/>
    <col min="12543" max="12543" width="10.375" style="124" customWidth="1"/>
    <col min="12544" max="12790" width="9.125" style="124"/>
    <col min="12791" max="12791" width="15.25" style="124" customWidth="1"/>
    <col min="12792" max="12792" width="16.125" style="124" customWidth="1"/>
    <col min="12793" max="12793" width="13" style="124" customWidth="1"/>
    <col min="12794" max="12794" width="11.125" style="124" customWidth="1"/>
    <col min="12795" max="12795" width="10" style="124" customWidth="1"/>
    <col min="12796" max="12796" width="1" style="124" customWidth="1"/>
    <col min="12797" max="12797" width="12.375" style="124" customWidth="1"/>
    <col min="12798" max="12798" width="11.625" style="124" customWidth="1"/>
    <col min="12799" max="12799" width="10.375" style="124" customWidth="1"/>
    <col min="12800" max="13046" width="9.125" style="124"/>
    <col min="13047" max="13047" width="15.25" style="124" customWidth="1"/>
    <col min="13048" max="13048" width="16.125" style="124" customWidth="1"/>
    <col min="13049" max="13049" width="13" style="124" customWidth="1"/>
    <col min="13050" max="13050" width="11.125" style="124" customWidth="1"/>
    <col min="13051" max="13051" width="10" style="124" customWidth="1"/>
    <col min="13052" max="13052" width="1" style="124" customWidth="1"/>
    <col min="13053" max="13053" width="12.375" style="124" customWidth="1"/>
    <col min="13054" max="13054" width="11.625" style="124" customWidth="1"/>
    <col min="13055" max="13055" width="10.375" style="124" customWidth="1"/>
    <col min="13056" max="13302" width="9.125" style="124"/>
    <col min="13303" max="13303" width="15.25" style="124" customWidth="1"/>
    <col min="13304" max="13304" width="16.125" style="124" customWidth="1"/>
    <col min="13305" max="13305" width="13" style="124" customWidth="1"/>
    <col min="13306" max="13306" width="11.125" style="124" customWidth="1"/>
    <col min="13307" max="13307" width="10" style="124" customWidth="1"/>
    <col min="13308" max="13308" width="1" style="124" customWidth="1"/>
    <col min="13309" max="13309" width="12.375" style="124" customWidth="1"/>
    <col min="13310" max="13310" width="11.625" style="124" customWidth="1"/>
    <col min="13311" max="13311" width="10.375" style="124" customWidth="1"/>
    <col min="13312" max="13558" width="9.125" style="124"/>
    <col min="13559" max="13559" width="15.25" style="124" customWidth="1"/>
    <col min="13560" max="13560" width="16.125" style="124" customWidth="1"/>
    <col min="13561" max="13561" width="13" style="124" customWidth="1"/>
    <col min="13562" max="13562" width="11.125" style="124" customWidth="1"/>
    <col min="13563" max="13563" width="10" style="124" customWidth="1"/>
    <col min="13564" max="13564" width="1" style="124" customWidth="1"/>
    <col min="13565" max="13565" width="12.375" style="124" customWidth="1"/>
    <col min="13566" max="13566" width="11.625" style="124" customWidth="1"/>
    <col min="13567" max="13567" width="10.375" style="124" customWidth="1"/>
    <col min="13568" max="13814" width="9.125" style="124"/>
    <col min="13815" max="13815" width="15.25" style="124" customWidth="1"/>
    <col min="13816" max="13816" width="16.125" style="124" customWidth="1"/>
    <col min="13817" max="13817" width="13" style="124" customWidth="1"/>
    <col min="13818" max="13818" width="11.125" style="124" customWidth="1"/>
    <col min="13819" max="13819" width="10" style="124" customWidth="1"/>
    <col min="13820" max="13820" width="1" style="124" customWidth="1"/>
    <col min="13821" max="13821" width="12.375" style="124" customWidth="1"/>
    <col min="13822" max="13822" width="11.625" style="124" customWidth="1"/>
    <col min="13823" max="13823" width="10.375" style="124" customWidth="1"/>
    <col min="13824" max="14070" width="9.125" style="124"/>
    <col min="14071" max="14071" width="15.25" style="124" customWidth="1"/>
    <col min="14072" max="14072" width="16.125" style="124" customWidth="1"/>
    <col min="14073" max="14073" width="13" style="124" customWidth="1"/>
    <col min="14074" max="14074" width="11.125" style="124" customWidth="1"/>
    <col min="14075" max="14075" width="10" style="124" customWidth="1"/>
    <col min="14076" max="14076" width="1" style="124" customWidth="1"/>
    <col min="14077" max="14077" width="12.375" style="124" customWidth="1"/>
    <col min="14078" max="14078" width="11.625" style="124" customWidth="1"/>
    <col min="14079" max="14079" width="10.375" style="124" customWidth="1"/>
    <col min="14080" max="14326" width="9.125" style="124"/>
    <col min="14327" max="14327" width="15.25" style="124" customWidth="1"/>
    <col min="14328" max="14328" width="16.125" style="124" customWidth="1"/>
    <col min="14329" max="14329" width="13" style="124" customWidth="1"/>
    <col min="14330" max="14330" width="11.125" style="124" customWidth="1"/>
    <col min="14331" max="14331" width="10" style="124" customWidth="1"/>
    <col min="14332" max="14332" width="1" style="124" customWidth="1"/>
    <col min="14333" max="14333" width="12.375" style="124" customWidth="1"/>
    <col min="14334" max="14334" width="11.625" style="124" customWidth="1"/>
    <col min="14335" max="14335" width="10.375" style="124" customWidth="1"/>
    <col min="14336" max="14582" width="9.125" style="124"/>
    <col min="14583" max="14583" width="15.25" style="124" customWidth="1"/>
    <col min="14584" max="14584" width="16.125" style="124" customWidth="1"/>
    <col min="14585" max="14585" width="13" style="124" customWidth="1"/>
    <col min="14586" max="14586" width="11.125" style="124" customWidth="1"/>
    <col min="14587" max="14587" width="10" style="124" customWidth="1"/>
    <col min="14588" max="14588" width="1" style="124" customWidth="1"/>
    <col min="14589" max="14589" width="12.375" style="124" customWidth="1"/>
    <col min="14590" max="14590" width="11.625" style="124" customWidth="1"/>
    <col min="14591" max="14591" width="10.375" style="124" customWidth="1"/>
    <col min="14592" max="14838" width="9.125" style="124"/>
    <col min="14839" max="14839" width="15.25" style="124" customWidth="1"/>
    <col min="14840" max="14840" width="16.125" style="124" customWidth="1"/>
    <col min="14841" max="14841" width="13" style="124" customWidth="1"/>
    <col min="14842" max="14842" width="11.125" style="124" customWidth="1"/>
    <col min="14843" max="14843" width="10" style="124" customWidth="1"/>
    <col min="14844" max="14844" width="1" style="124" customWidth="1"/>
    <col min="14845" max="14845" width="12.375" style="124" customWidth="1"/>
    <col min="14846" max="14846" width="11.625" style="124" customWidth="1"/>
    <col min="14847" max="14847" width="10.375" style="124" customWidth="1"/>
    <col min="14848" max="15094" width="9.125" style="124"/>
    <col min="15095" max="15095" width="15.25" style="124" customWidth="1"/>
    <col min="15096" max="15096" width="16.125" style="124" customWidth="1"/>
    <col min="15097" max="15097" width="13" style="124" customWidth="1"/>
    <col min="15098" max="15098" width="11.125" style="124" customWidth="1"/>
    <col min="15099" max="15099" width="10" style="124" customWidth="1"/>
    <col min="15100" max="15100" width="1" style="124" customWidth="1"/>
    <col min="15101" max="15101" width="12.375" style="124" customWidth="1"/>
    <col min="15102" max="15102" width="11.625" style="124" customWidth="1"/>
    <col min="15103" max="15103" width="10.375" style="124" customWidth="1"/>
    <col min="15104" max="15350" width="9.125" style="124"/>
    <col min="15351" max="15351" width="15.25" style="124" customWidth="1"/>
    <col min="15352" max="15352" width="16.125" style="124" customWidth="1"/>
    <col min="15353" max="15353" width="13" style="124" customWidth="1"/>
    <col min="15354" max="15354" width="11.125" style="124" customWidth="1"/>
    <col min="15355" max="15355" width="10" style="124" customWidth="1"/>
    <col min="15356" max="15356" width="1" style="124" customWidth="1"/>
    <col min="15357" max="15357" width="12.375" style="124" customWidth="1"/>
    <col min="15358" max="15358" width="11.625" style="124" customWidth="1"/>
    <col min="15359" max="15359" width="10.375" style="124" customWidth="1"/>
    <col min="15360" max="15606" width="9.125" style="124"/>
    <col min="15607" max="15607" width="15.25" style="124" customWidth="1"/>
    <col min="15608" max="15608" width="16.125" style="124" customWidth="1"/>
    <col min="15609" max="15609" width="13" style="124" customWidth="1"/>
    <col min="15610" max="15610" width="11.125" style="124" customWidth="1"/>
    <col min="15611" max="15611" width="10" style="124" customWidth="1"/>
    <col min="15612" max="15612" width="1" style="124" customWidth="1"/>
    <col min="15613" max="15613" width="12.375" style="124" customWidth="1"/>
    <col min="15614" max="15614" width="11.625" style="124" customWidth="1"/>
    <col min="15615" max="15615" width="10.375" style="124" customWidth="1"/>
    <col min="15616" max="15862" width="9.125" style="124"/>
    <col min="15863" max="15863" width="15.25" style="124" customWidth="1"/>
    <col min="15864" max="15864" width="16.125" style="124" customWidth="1"/>
    <col min="15865" max="15865" width="13" style="124" customWidth="1"/>
    <col min="15866" max="15866" width="11.125" style="124" customWidth="1"/>
    <col min="15867" max="15867" width="10" style="124" customWidth="1"/>
    <col min="15868" max="15868" width="1" style="124" customWidth="1"/>
    <col min="15869" max="15869" width="12.375" style="124" customWidth="1"/>
    <col min="15870" max="15870" width="11.625" style="124" customWidth="1"/>
    <col min="15871" max="15871" width="10.375" style="124" customWidth="1"/>
    <col min="15872" max="16118" width="9.125" style="124"/>
    <col min="16119" max="16119" width="15.25" style="124" customWidth="1"/>
    <col min="16120" max="16120" width="16.125" style="124" customWidth="1"/>
    <col min="16121" max="16121" width="13" style="124" customWidth="1"/>
    <col min="16122" max="16122" width="11.125" style="124" customWidth="1"/>
    <col min="16123" max="16123" width="10" style="124" customWidth="1"/>
    <col min="16124" max="16124" width="1" style="124" customWidth="1"/>
    <col min="16125" max="16125" width="12.375" style="124" customWidth="1"/>
    <col min="16126" max="16126" width="11.625" style="124" customWidth="1"/>
    <col min="16127" max="16127" width="10.375" style="124" customWidth="1"/>
    <col min="16128" max="16384" width="9.125" style="124"/>
  </cols>
  <sheetData>
    <row r="1" spans="1:9" ht="30.75" customHeight="1" x14ac:dyDescent="0.2">
      <c r="A1" s="448" t="s">
        <v>224</v>
      </c>
      <c r="B1" s="448"/>
      <c r="C1" s="448"/>
      <c r="D1" s="448"/>
      <c r="E1" s="448"/>
      <c r="F1" s="448"/>
      <c r="G1" s="448"/>
      <c r="H1" s="448"/>
      <c r="I1" s="448"/>
    </row>
    <row r="2" spans="1:9" ht="23.25" customHeight="1" thickBot="1" x14ac:dyDescent="0.25">
      <c r="A2" s="438" t="s">
        <v>394</v>
      </c>
      <c r="B2" s="438"/>
      <c r="C2" s="438"/>
      <c r="D2" s="438"/>
      <c r="E2" s="438"/>
      <c r="F2" s="200"/>
      <c r="G2" s="200"/>
      <c r="H2" s="200"/>
      <c r="I2" s="200"/>
    </row>
    <row r="3" spans="1:9" ht="25.5" customHeight="1" thickTop="1" x14ac:dyDescent="0.2">
      <c r="A3" s="441" t="s">
        <v>0</v>
      </c>
      <c r="B3" s="430" t="s">
        <v>205</v>
      </c>
      <c r="C3" s="433" t="s">
        <v>230</v>
      </c>
      <c r="D3" s="433"/>
      <c r="E3" s="433"/>
      <c r="F3" s="180"/>
      <c r="G3" s="433" t="s">
        <v>225</v>
      </c>
      <c r="H3" s="433"/>
      <c r="I3" s="433"/>
    </row>
    <row r="4" spans="1:9" ht="30" customHeight="1" x14ac:dyDescent="0.2">
      <c r="A4" s="442"/>
      <c r="B4" s="447"/>
      <c r="C4" s="178" t="s">
        <v>220</v>
      </c>
      <c r="D4" s="178" t="s">
        <v>221</v>
      </c>
      <c r="E4" s="178" t="s">
        <v>19</v>
      </c>
      <c r="F4" s="202"/>
      <c r="G4" s="178" t="s">
        <v>220</v>
      </c>
      <c r="H4" s="178" t="s">
        <v>221</v>
      </c>
      <c r="I4" s="178" t="s">
        <v>19</v>
      </c>
    </row>
    <row r="5" spans="1:9" ht="23.25" customHeight="1" x14ac:dyDescent="0.2">
      <c r="A5" s="170" t="s">
        <v>2</v>
      </c>
      <c r="B5" s="271">
        <v>8718.3000000000011</v>
      </c>
      <c r="C5" s="201">
        <v>0</v>
      </c>
      <c r="D5" s="201">
        <v>0</v>
      </c>
      <c r="E5" s="201">
        <v>0</v>
      </c>
      <c r="F5" s="19"/>
      <c r="G5" s="201">
        <v>0</v>
      </c>
      <c r="H5" s="201">
        <v>0</v>
      </c>
      <c r="I5" s="201">
        <v>0</v>
      </c>
    </row>
    <row r="6" spans="1:9" ht="23.25" customHeight="1" x14ac:dyDescent="0.2">
      <c r="A6" s="170" t="s">
        <v>4</v>
      </c>
      <c r="B6" s="272">
        <v>1451.75</v>
      </c>
      <c r="C6" s="201">
        <v>0</v>
      </c>
      <c r="D6" s="201">
        <v>0</v>
      </c>
      <c r="E6" s="201">
        <v>0</v>
      </c>
      <c r="F6" s="201"/>
      <c r="G6" s="201">
        <v>0</v>
      </c>
      <c r="H6" s="201">
        <v>0</v>
      </c>
      <c r="I6" s="201">
        <v>0</v>
      </c>
    </row>
    <row r="7" spans="1:9" ht="23.25" customHeight="1" x14ac:dyDescent="0.2">
      <c r="A7" s="170" t="s">
        <v>6</v>
      </c>
      <c r="B7" s="272">
        <v>658.80000000000018</v>
      </c>
      <c r="C7" s="201">
        <v>0</v>
      </c>
      <c r="D7" s="201">
        <v>0</v>
      </c>
      <c r="E7" s="201">
        <v>0</v>
      </c>
      <c r="F7" s="201"/>
      <c r="G7" s="201">
        <v>0</v>
      </c>
      <c r="H7" s="201">
        <v>0</v>
      </c>
      <c r="I7" s="201">
        <v>0</v>
      </c>
    </row>
    <row r="8" spans="1:9" ht="23.25" customHeight="1" x14ac:dyDescent="0.2">
      <c r="A8" s="170" t="s">
        <v>7</v>
      </c>
      <c r="B8" s="272">
        <v>241.09999999999997</v>
      </c>
      <c r="C8" s="201">
        <v>3</v>
      </c>
      <c r="D8" s="201">
        <v>0</v>
      </c>
      <c r="E8" s="201">
        <v>3</v>
      </c>
      <c r="F8" s="201"/>
      <c r="G8" s="201">
        <f t="shared" ref="G8:G20" si="0">C8/$E8*100</f>
        <v>100</v>
      </c>
      <c r="H8" s="201">
        <f t="shared" ref="H8:H20" si="1">D8/$E8*100</f>
        <v>0</v>
      </c>
      <c r="I8" s="201">
        <f t="shared" ref="I8:I20" si="2">E8/$E8*100</f>
        <v>100</v>
      </c>
    </row>
    <row r="9" spans="1:9" ht="23.25" customHeight="1" x14ac:dyDescent="0.2">
      <c r="A9" s="170" t="s">
        <v>8</v>
      </c>
      <c r="B9" s="272">
        <v>1566.48</v>
      </c>
      <c r="C9" s="201">
        <v>8.1999999999999993</v>
      </c>
      <c r="D9" s="201">
        <v>0</v>
      </c>
      <c r="E9" s="201">
        <v>8.1999999999999993</v>
      </c>
      <c r="F9" s="201"/>
      <c r="G9" s="201">
        <f t="shared" si="0"/>
        <v>100</v>
      </c>
      <c r="H9" s="201">
        <f t="shared" si="1"/>
        <v>0</v>
      </c>
      <c r="I9" s="201">
        <f t="shared" si="2"/>
        <v>100</v>
      </c>
    </row>
    <row r="10" spans="1:9" ht="23.25" customHeight="1" x14ac:dyDescent="0.2">
      <c r="A10" s="170" t="s">
        <v>9</v>
      </c>
      <c r="B10" s="272">
        <v>2703.7</v>
      </c>
      <c r="C10" s="201">
        <v>52.5</v>
      </c>
      <c r="D10" s="201">
        <v>0</v>
      </c>
      <c r="E10" s="201">
        <v>52.5</v>
      </c>
      <c r="F10" s="201"/>
      <c r="G10" s="201">
        <f t="shared" si="0"/>
        <v>100</v>
      </c>
      <c r="H10" s="201">
        <f t="shared" si="1"/>
        <v>0</v>
      </c>
      <c r="I10" s="201">
        <f t="shared" si="2"/>
        <v>100</v>
      </c>
    </row>
    <row r="11" spans="1:9" ht="23.25" customHeight="1" x14ac:dyDescent="0.2">
      <c r="A11" s="170" t="s">
        <v>10</v>
      </c>
      <c r="B11" s="272">
        <v>216.39999999999998</v>
      </c>
      <c r="C11" s="201">
        <v>0</v>
      </c>
      <c r="D11" s="201">
        <v>0</v>
      </c>
      <c r="E11" s="201">
        <v>0</v>
      </c>
      <c r="F11" s="201"/>
      <c r="G11" s="201">
        <v>0</v>
      </c>
      <c r="H11" s="201">
        <v>0</v>
      </c>
      <c r="I11" s="201">
        <v>0</v>
      </c>
    </row>
    <row r="12" spans="1:9" ht="23.25" customHeight="1" x14ac:dyDescent="0.2">
      <c r="A12" s="170" t="s">
        <v>11</v>
      </c>
      <c r="B12" s="272">
        <v>232.29999999999998</v>
      </c>
      <c r="C12" s="201">
        <v>0</v>
      </c>
      <c r="D12" s="201">
        <v>0</v>
      </c>
      <c r="E12" s="201">
        <v>0</v>
      </c>
      <c r="F12" s="201"/>
      <c r="G12" s="201">
        <v>0</v>
      </c>
      <c r="H12" s="201">
        <v>0</v>
      </c>
      <c r="I12" s="201">
        <v>0</v>
      </c>
    </row>
    <row r="13" spans="1:9" ht="23.25" customHeight="1" x14ac:dyDescent="0.2">
      <c r="A13" s="170" t="s">
        <v>12</v>
      </c>
      <c r="B13" s="272">
        <v>178.69999999999996</v>
      </c>
      <c r="C13" s="201">
        <v>0</v>
      </c>
      <c r="D13" s="201">
        <v>30</v>
      </c>
      <c r="E13" s="201">
        <v>30</v>
      </c>
      <c r="F13" s="201"/>
      <c r="G13" s="201">
        <f t="shared" si="0"/>
        <v>0</v>
      </c>
      <c r="H13" s="201">
        <f t="shared" si="1"/>
        <v>100</v>
      </c>
      <c r="I13" s="201">
        <f t="shared" si="2"/>
        <v>100</v>
      </c>
    </row>
    <row r="14" spans="1:9" ht="23.25" customHeight="1" x14ac:dyDescent="0.2">
      <c r="A14" s="170" t="s">
        <v>13</v>
      </c>
      <c r="B14" s="272">
        <v>1424</v>
      </c>
      <c r="C14" s="201">
        <v>0</v>
      </c>
      <c r="D14" s="201">
        <v>2</v>
      </c>
      <c r="E14" s="201">
        <v>2</v>
      </c>
      <c r="F14" s="201"/>
      <c r="G14" s="201">
        <f t="shared" si="0"/>
        <v>0</v>
      </c>
      <c r="H14" s="201">
        <f t="shared" si="1"/>
        <v>100</v>
      </c>
      <c r="I14" s="201">
        <f t="shared" si="2"/>
        <v>100</v>
      </c>
    </row>
    <row r="15" spans="1:9" ht="23.25" customHeight="1" x14ac:dyDescent="0.2">
      <c r="A15" s="170" t="s">
        <v>14</v>
      </c>
      <c r="B15" s="272">
        <v>243.29999999999995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</row>
    <row r="16" spans="1:9" ht="23.25" customHeight="1" x14ac:dyDescent="0.2">
      <c r="A16" s="170" t="s">
        <v>15</v>
      </c>
      <c r="B16" s="272">
        <v>806.90000000000032</v>
      </c>
      <c r="C16" s="201">
        <v>0</v>
      </c>
      <c r="D16" s="201">
        <v>0</v>
      </c>
      <c r="E16" s="201">
        <v>0</v>
      </c>
      <c r="F16" s="201"/>
      <c r="G16" s="201">
        <v>0</v>
      </c>
      <c r="H16" s="201">
        <v>0</v>
      </c>
      <c r="I16" s="201">
        <v>0</v>
      </c>
    </row>
    <row r="17" spans="1:9" ht="23.25" customHeight="1" x14ac:dyDescent="0.2">
      <c r="A17" s="170" t="s">
        <v>16</v>
      </c>
      <c r="B17" s="272">
        <v>702.59999999999968</v>
      </c>
      <c r="C17" s="201">
        <v>0</v>
      </c>
      <c r="D17" s="201">
        <v>0</v>
      </c>
      <c r="E17" s="201">
        <v>0</v>
      </c>
      <c r="F17" s="201"/>
      <c r="G17" s="201">
        <v>0</v>
      </c>
      <c r="H17" s="201">
        <v>0</v>
      </c>
      <c r="I17" s="201">
        <v>0</v>
      </c>
    </row>
    <row r="18" spans="1:9" ht="23.25" customHeight="1" x14ac:dyDescent="0.2">
      <c r="A18" s="170" t="s">
        <v>17</v>
      </c>
      <c r="B18" s="272">
        <v>158.50000000000003</v>
      </c>
      <c r="C18" s="201">
        <v>0</v>
      </c>
      <c r="D18" s="201">
        <v>0</v>
      </c>
      <c r="E18" s="201">
        <v>0</v>
      </c>
      <c r="F18" s="201"/>
      <c r="G18" s="201">
        <v>0</v>
      </c>
      <c r="H18" s="201">
        <v>0</v>
      </c>
      <c r="I18" s="201">
        <v>0</v>
      </c>
    </row>
    <row r="19" spans="1:9" ht="23.25" customHeight="1" x14ac:dyDescent="0.2">
      <c r="A19" s="150" t="s">
        <v>18</v>
      </c>
      <c r="B19" s="273">
        <v>16914.000000000015</v>
      </c>
      <c r="C19" s="201">
        <v>0</v>
      </c>
      <c r="D19" s="201">
        <v>0</v>
      </c>
      <c r="E19" s="201">
        <v>0</v>
      </c>
      <c r="F19" s="48"/>
      <c r="G19" s="201">
        <v>0</v>
      </c>
      <c r="H19" s="201">
        <v>0</v>
      </c>
      <c r="I19" s="201">
        <v>0</v>
      </c>
    </row>
    <row r="20" spans="1:9" s="357" customFormat="1" ht="33" customHeight="1" thickBot="1" x14ac:dyDescent="0.25">
      <c r="A20" s="222" t="s">
        <v>214</v>
      </c>
      <c r="B20" s="364">
        <v>36216.830000000016</v>
      </c>
      <c r="C20" s="364">
        <v>63.7</v>
      </c>
      <c r="D20" s="364">
        <v>32</v>
      </c>
      <c r="E20" s="364">
        <v>95.7</v>
      </c>
      <c r="F20" s="365"/>
      <c r="G20" s="364">
        <f t="shared" si="0"/>
        <v>66.562173458725184</v>
      </c>
      <c r="H20" s="364">
        <f t="shared" si="1"/>
        <v>33.437826541274816</v>
      </c>
      <c r="I20" s="364">
        <f t="shared" si="2"/>
        <v>100</v>
      </c>
    </row>
    <row r="21" spans="1:9" ht="24.75" customHeight="1" thickTop="1" x14ac:dyDescent="0.2">
      <c r="A21" s="445"/>
      <c r="B21" s="445"/>
      <c r="C21" s="445"/>
      <c r="D21" s="445"/>
      <c r="E21" s="445"/>
      <c r="F21" s="445"/>
      <c r="G21" s="445"/>
      <c r="H21" s="445"/>
      <c r="I21" s="445"/>
    </row>
    <row r="22" spans="1:9" s="146" customFormat="1" ht="22.5" customHeight="1" x14ac:dyDescent="0.2">
      <c r="A22" s="182"/>
      <c r="B22" s="182"/>
      <c r="C22" s="182"/>
      <c r="D22" s="182"/>
      <c r="E22" s="182"/>
      <c r="F22" s="182"/>
      <c r="G22" s="182"/>
      <c r="H22" s="182"/>
      <c r="I22" s="182"/>
    </row>
    <row r="23" spans="1:9" ht="17.25" customHeight="1" x14ac:dyDescent="0.2">
      <c r="A23" s="181"/>
      <c r="B23" s="181"/>
      <c r="C23" s="20"/>
      <c r="D23" s="20"/>
      <c r="E23" s="131"/>
      <c r="F23" s="131"/>
      <c r="G23" s="131"/>
    </row>
    <row r="24" spans="1:9" s="146" customFormat="1" ht="24" customHeight="1" x14ac:dyDescent="0.2">
      <c r="A24" s="263" t="s">
        <v>288</v>
      </c>
      <c r="B24" s="166"/>
      <c r="C24" s="159"/>
      <c r="D24" s="159"/>
      <c r="E24" s="138"/>
      <c r="F24" s="138"/>
      <c r="G24" s="138"/>
      <c r="H24" s="138"/>
      <c r="I24" s="419">
        <v>90</v>
      </c>
    </row>
    <row r="26" spans="1:9" x14ac:dyDescent="0.2">
      <c r="A26" s="449"/>
      <c r="B26" s="449"/>
      <c r="C26" s="449"/>
      <c r="D26" s="449"/>
    </row>
  </sheetData>
  <mergeCells count="8">
    <mergeCell ref="A2:E2"/>
    <mergeCell ref="A1:I1"/>
    <mergeCell ref="A26:D26"/>
    <mergeCell ref="A21:I21"/>
    <mergeCell ref="A3:A4"/>
    <mergeCell ref="B3:B4"/>
    <mergeCell ref="C3:E3"/>
    <mergeCell ref="G3:I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K25"/>
  <sheetViews>
    <sheetView rightToLeft="1" view="pageBreakPreview" zoomScale="120" zoomScaleSheetLayoutView="120" workbookViewId="0">
      <selection activeCell="O4" sqref="O4"/>
    </sheetView>
  </sheetViews>
  <sheetFormatPr defaultRowHeight="14.25" x14ac:dyDescent="0.2"/>
  <cols>
    <col min="1" max="1" width="12.625" style="41" customWidth="1"/>
    <col min="2" max="2" width="14.375" style="44" customWidth="1"/>
    <col min="3" max="3" width="11.875" style="124" customWidth="1"/>
    <col min="4" max="4" width="10.75" style="124" customWidth="1"/>
    <col min="5" max="5" width="11.625" style="124" customWidth="1"/>
    <col min="6" max="6" width="9.25" style="124" customWidth="1"/>
    <col min="7" max="7" width="1.125" style="124" customWidth="1"/>
    <col min="8" max="8" width="12.125" style="124" customWidth="1"/>
    <col min="9" max="9" width="11.125" style="124" customWidth="1"/>
    <col min="10" max="10" width="12.125" style="124" customWidth="1"/>
    <col min="11" max="11" width="9.625" style="124" customWidth="1"/>
    <col min="12" max="251" width="9.125" style="124"/>
    <col min="252" max="252" width="14" style="124" customWidth="1"/>
    <col min="253" max="253" width="18" style="124" customWidth="1"/>
    <col min="254" max="254" width="11.875" style="124" customWidth="1"/>
    <col min="255" max="255" width="12.125" style="124" customWidth="1"/>
    <col min="256" max="256" width="11.625" style="124" customWidth="1"/>
    <col min="257" max="257" width="9.75" style="124" customWidth="1"/>
    <col min="258" max="258" width="0.625" style="124" customWidth="1"/>
    <col min="259" max="259" width="12.125" style="124" customWidth="1"/>
    <col min="260" max="260" width="11.875" style="124" customWidth="1"/>
    <col min="261" max="262" width="12.125" style="124" customWidth="1"/>
    <col min="263" max="507" width="9.125" style="124"/>
    <col min="508" max="508" width="14" style="124" customWidth="1"/>
    <col min="509" max="509" width="18" style="124" customWidth="1"/>
    <col min="510" max="510" width="11.875" style="124" customWidth="1"/>
    <col min="511" max="511" width="12.125" style="124" customWidth="1"/>
    <col min="512" max="512" width="11.625" style="124" customWidth="1"/>
    <col min="513" max="513" width="9.75" style="124" customWidth="1"/>
    <col min="514" max="514" width="0.625" style="124" customWidth="1"/>
    <col min="515" max="515" width="12.125" style="124" customWidth="1"/>
    <col min="516" max="516" width="11.875" style="124" customWidth="1"/>
    <col min="517" max="518" width="12.125" style="124" customWidth="1"/>
    <col min="519" max="763" width="9.125" style="124"/>
    <col min="764" max="764" width="14" style="124" customWidth="1"/>
    <col min="765" max="765" width="18" style="124" customWidth="1"/>
    <col min="766" max="766" width="11.875" style="124" customWidth="1"/>
    <col min="767" max="767" width="12.125" style="124" customWidth="1"/>
    <col min="768" max="768" width="11.625" style="124" customWidth="1"/>
    <col min="769" max="769" width="9.75" style="124" customWidth="1"/>
    <col min="770" max="770" width="0.625" style="124" customWidth="1"/>
    <col min="771" max="771" width="12.125" style="124" customWidth="1"/>
    <col min="772" max="772" width="11.875" style="124" customWidth="1"/>
    <col min="773" max="774" width="12.125" style="124" customWidth="1"/>
    <col min="775" max="1019" width="9.125" style="124"/>
    <col min="1020" max="1020" width="14" style="124" customWidth="1"/>
    <col min="1021" max="1021" width="18" style="124" customWidth="1"/>
    <col min="1022" max="1022" width="11.875" style="124" customWidth="1"/>
    <col min="1023" max="1023" width="12.125" style="124" customWidth="1"/>
    <col min="1024" max="1024" width="11.625" style="124" customWidth="1"/>
    <col min="1025" max="1025" width="9.75" style="124" customWidth="1"/>
    <col min="1026" max="1026" width="0.625" style="124" customWidth="1"/>
    <col min="1027" max="1027" width="12.125" style="124" customWidth="1"/>
    <col min="1028" max="1028" width="11.875" style="124" customWidth="1"/>
    <col min="1029" max="1030" width="12.125" style="124" customWidth="1"/>
    <col min="1031" max="1275" width="9.125" style="124"/>
    <col min="1276" max="1276" width="14" style="124" customWidth="1"/>
    <col min="1277" max="1277" width="18" style="124" customWidth="1"/>
    <col min="1278" max="1278" width="11.875" style="124" customWidth="1"/>
    <col min="1279" max="1279" width="12.125" style="124" customWidth="1"/>
    <col min="1280" max="1280" width="11.625" style="124" customWidth="1"/>
    <col min="1281" max="1281" width="9.75" style="124" customWidth="1"/>
    <col min="1282" max="1282" width="0.625" style="124" customWidth="1"/>
    <col min="1283" max="1283" width="12.125" style="124" customWidth="1"/>
    <col min="1284" max="1284" width="11.875" style="124" customWidth="1"/>
    <col min="1285" max="1286" width="12.125" style="124" customWidth="1"/>
    <col min="1287" max="1531" width="9.125" style="124"/>
    <col min="1532" max="1532" width="14" style="124" customWidth="1"/>
    <col min="1533" max="1533" width="18" style="124" customWidth="1"/>
    <col min="1534" max="1534" width="11.875" style="124" customWidth="1"/>
    <col min="1535" max="1535" width="12.125" style="124" customWidth="1"/>
    <col min="1536" max="1536" width="11.625" style="124" customWidth="1"/>
    <col min="1537" max="1537" width="9.75" style="124" customWidth="1"/>
    <col min="1538" max="1538" width="0.625" style="124" customWidth="1"/>
    <col min="1539" max="1539" width="12.125" style="124" customWidth="1"/>
    <col min="1540" max="1540" width="11.875" style="124" customWidth="1"/>
    <col min="1541" max="1542" width="12.125" style="124" customWidth="1"/>
    <col min="1543" max="1787" width="9.125" style="124"/>
    <col min="1788" max="1788" width="14" style="124" customWidth="1"/>
    <col min="1789" max="1789" width="18" style="124" customWidth="1"/>
    <col min="1790" max="1790" width="11.875" style="124" customWidth="1"/>
    <col min="1791" max="1791" width="12.125" style="124" customWidth="1"/>
    <col min="1792" max="1792" width="11.625" style="124" customWidth="1"/>
    <col min="1793" max="1793" width="9.75" style="124" customWidth="1"/>
    <col min="1794" max="1794" width="0.625" style="124" customWidth="1"/>
    <col min="1795" max="1795" width="12.125" style="124" customWidth="1"/>
    <col min="1796" max="1796" width="11.875" style="124" customWidth="1"/>
    <col min="1797" max="1798" width="12.125" style="124" customWidth="1"/>
    <col min="1799" max="2043" width="9.125" style="124"/>
    <col min="2044" max="2044" width="14" style="124" customWidth="1"/>
    <col min="2045" max="2045" width="18" style="124" customWidth="1"/>
    <col min="2046" max="2046" width="11.875" style="124" customWidth="1"/>
    <col min="2047" max="2047" width="12.125" style="124" customWidth="1"/>
    <col min="2048" max="2048" width="11.625" style="124" customWidth="1"/>
    <col min="2049" max="2049" width="9.75" style="124" customWidth="1"/>
    <col min="2050" max="2050" width="0.625" style="124" customWidth="1"/>
    <col min="2051" max="2051" width="12.125" style="124" customWidth="1"/>
    <col min="2052" max="2052" width="11.875" style="124" customWidth="1"/>
    <col min="2053" max="2054" width="12.125" style="124" customWidth="1"/>
    <col min="2055" max="2299" width="9.125" style="124"/>
    <col min="2300" max="2300" width="14" style="124" customWidth="1"/>
    <col min="2301" max="2301" width="18" style="124" customWidth="1"/>
    <col min="2302" max="2302" width="11.875" style="124" customWidth="1"/>
    <col min="2303" max="2303" width="12.125" style="124" customWidth="1"/>
    <col min="2304" max="2304" width="11.625" style="124" customWidth="1"/>
    <col min="2305" max="2305" width="9.75" style="124" customWidth="1"/>
    <col min="2306" max="2306" width="0.625" style="124" customWidth="1"/>
    <col min="2307" max="2307" width="12.125" style="124" customWidth="1"/>
    <col min="2308" max="2308" width="11.875" style="124" customWidth="1"/>
    <col min="2309" max="2310" width="12.125" style="124" customWidth="1"/>
    <col min="2311" max="2555" width="9.125" style="124"/>
    <col min="2556" max="2556" width="14" style="124" customWidth="1"/>
    <col min="2557" max="2557" width="18" style="124" customWidth="1"/>
    <col min="2558" max="2558" width="11.875" style="124" customWidth="1"/>
    <col min="2559" max="2559" width="12.125" style="124" customWidth="1"/>
    <col min="2560" max="2560" width="11.625" style="124" customWidth="1"/>
    <col min="2561" max="2561" width="9.75" style="124" customWidth="1"/>
    <col min="2562" max="2562" width="0.625" style="124" customWidth="1"/>
    <col min="2563" max="2563" width="12.125" style="124" customWidth="1"/>
    <col min="2564" max="2564" width="11.875" style="124" customWidth="1"/>
    <col min="2565" max="2566" width="12.125" style="124" customWidth="1"/>
    <col min="2567" max="2811" width="9.125" style="124"/>
    <col min="2812" max="2812" width="14" style="124" customWidth="1"/>
    <col min="2813" max="2813" width="18" style="124" customWidth="1"/>
    <col min="2814" max="2814" width="11.875" style="124" customWidth="1"/>
    <col min="2815" max="2815" width="12.125" style="124" customWidth="1"/>
    <col min="2816" max="2816" width="11.625" style="124" customWidth="1"/>
    <col min="2817" max="2817" width="9.75" style="124" customWidth="1"/>
    <col min="2818" max="2818" width="0.625" style="124" customWidth="1"/>
    <col min="2819" max="2819" width="12.125" style="124" customWidth="1"/>
    <col min="2820" max="2820" width="11.875" style="124" customWidth="1"/>
    <col min="2821" max="2822" width="12.125" style="124" customWidth="1"/>
    <col min="2823" max="3067" width="9.125" style="124"/>
    <col min="3068" max="3068" width="14" style="124" customWidth="1"/>
    <col min="3069" max="3069" width="18" style="124" customWidth="1"/>
    <col min="3070" max="3070" width="11.875" style="124" customWidth="1"/>
    <col min="3071" max="3071" width="12.125" style="124" customWidth="1"/>
    <col min="3072" max="3072" width="11.625" style="124" customWidth="1"/>
    <col min="3073" max="3073" width="9.75" style="124" customWidth="1"/>
    <col min="3074" max="3074" width="0.625" style="124" customWidth="1"/>
    <col min="3075" max="3075" width="12.125" style="124" customWidth="1"/>
    <col min="3076" max="3076" width="11.875" style="124" customWidth="1"/>
    <col min="3077" max="3078" width="12.125" style="124" customWidth="1"/>
    <col min="3079" max="3323" width="9.125" style="124"/>
    <col min="3324" max="3324" width="14" style="124" customWidth="1"/>
    <col min="3325" max="3325" width="18" style="124" customWidth="1"/>
    <col min="3326" max="3326" width="11.875" style="124" customWidth="1"/>
    <col min="3327" max="3327" width="12.125" style="124" customWidth="1"/>
    <col min="3328" max="3328" width="11.625" style="124" customWidth="1"/>
    <col min="3329" max="3329" width="9.75" style="124" customWidth="1"/>
    <col min="3330" max="3330" width="0.625" style="124" customWidth="1"/>
    <col min="3331" max="3331" width="12.125" style="124" customWidth="1"/>
    <col min="3332" max="3332" width="11.875" style="124" customWidth="1"/>
    <col min="3333" max="3334" width="12.125" style="124" customWidth="1"/>
    <col min="3335" max="3579" width="9.125" style="124"/>
    <col min="3580" max="3580" width="14" style="124" customWidth="1"/>
    <col min="3581" max="3581" width="18" style="124" customWidth="1"/>
    <col min="3582" max="3582" width="11.875" style="124" customWidth="1"/>
    <col min="3583" max="3583" width="12.125" style="124" customWidth="1"/>
    <col min="3584" max="3584" width="11.625" style="124" customWidth="1"/>
    <col min="3585" max="3585" width="9.75" style="124" customWidth="1"/>
    <col min="3586" max="3586" width="0.625" style="124" customWidth="1"/>
    <col min="3587" max="3587" width="12.125" style="124" customWidth="1"/>
    <col min="3588" max="3588" width="11.875" style="124" customWidth="1"/>
    <col min="3589" max="3590" width="12.125" style="124" customWidth="1"/>
    <col min="3591" max="3835" width="9.125" style="124"/>
    <col min="3836" max="3836" width="14" style="124" customWidth="1"/>
    <col min="3837" max="3837" width="18" style="124" customWidth="1"/>
    <col min="3838" max="3838" width="11.875" style="124" customWidth="1"/>
    <col min="3839" max="3839" width="12.125" style="124" customWidth="1"/>
    <col min="3840" max="3840" width="11.625" style="124" customWidth="1"/>
    <col min="3841" max="3841" width="9.75" style="124" customWidth="1"/>
    <col min="3842" max="3842" width="0.625" style="124" customWidth="1"/>
    <col min="3843" max="3843" width="12.125" style="124" customWidth="1"/>
    <col min="3844" max="3844" width="11.875" style="124" customWidth="1"/>
    <col min="3845" max="3846" width="12.125" style="124" customWidth="1"/>
    <col min="3847" max="4091" width="9.125" style="124"/>
    <col min="4092" max="4092" width="14" style="124" customWidth="1"/>
    <col min="4093" max="4093" width="18" style="124" customWidth="1"/>
    <col min="4094" max="4094" width="11.875" style="124" customWidth="1"/>
    <col min="4095" max="4095" width="12.125" style="124" customWidth="1"/>
    <col min="4096" max="4096" width="11.625" style="124" customWidth="1"/>
    <col min="4097" max="4097" width="9.75" style="124" customWidth="1"/>
    <col min="4098" max="4098" width="0.625" style="124" customWidth="1"/>
    <col min="4099" max="4099" width="12.125" style="124" customWidth="1"/>
    <col min="4100" max="4100" width="11.875" style="124" customWidth="1"/>
    <col min="4101" max="4102" width="12.125" style="124" customWidth="1"/>
    <col min="4103" max="4347" width="9.125" style="124"/>
    <col min="4348" max="4348" width="14" style="124" customWidth="1"/>
    <col min="4349" max="4349" width="18" style="124" customWidth="1"/>
    <col min="4350" max="4350" width="11.875" style="124" customWidth="1"/>
    <col min="4351" max="4351" width="12.125" style="124" customWidth="1"/>
    <col min="4352" max="4352" width="11.625" style="124" customWidth="1"/>
    <col min="4353" max="4353" width="9.75" style="124" customWidth="1"/>
    <col min="4354" max="4354" width="0.625" style="124" customWidth="1"/>
    <col min="4355" max="4355" width="12.125" style="124" customWidth="1"/>
    <col min="4356" max="4356" width="11.875" style="124" customWidth="1"/>
    <col min="4357" max="4358" width="12.125" style="124" customWidth="1"/>
    <col min="4359" max="4603" width="9.125" style="124"/>
    <col min="4604" max="4604" width="14" style="124" customWidth="1"/>
    <col min="4605" max="4605" width="18" style="124" customWidth="1"/>
    <col min="4606" max="4606" width="11.875" style="124" customWidth="1"/>
    <col min="4607" max="4607" width="12.125" style="124" customWidth="1"/>
    <col min="4608" max="4608" width="11.625" style="124" customWidth="1"/>
    <col min="4609" max="4609" width="9.75" style="124" customWidth="1"/>
    <col min="4610" max="4610" width="0.625" style="124" customWidth="1"/>
    <col min="4611" max="4611" width="12.125" style="124" customWidth="1"/>
    <col min="4612" max="4612" width="11.875" style="124" customWidth="1"/>
    <col min="4613" max="4614" width="12.125" style="124" customWidth="1"/>
    <col min="4615" max="4859" width="9.125" style="124"/>
    <col min="4860" max="4860" width="14" style="124" customWidth="1"/>
    <col min="4861" max="4861" width="18" style="124" customWidth="1"/>
    <col min="4862" max="4862" width="11.875" style="124" customWidth="1"/>
    <col min="4863" max="4863" width="12.125" style="124" customWidth="1"/>
    <col min="4864" max="4864" width="11.625" style="124" customWidth="1"/>
    <col min="4865" max="4865" width="9.75" style="124" customWidth="1"/>
    <col min="4866" max="4866" width="0.625" style="124" customWidth="1"/>
    <col min="4867" max="4867" width="12.125" style="124" customWidth="1"/>
    <col min="4868" max="4868" width="11.875" style="124" customWidth="1"/>
    <col min="4869" max="4870" width="12.125" style="124" customWidth="1"/>
    <col min="4871" max="5115" width="9.125" style="124"/>
    <col min="5116" max="5116" width="14" style="124" customWidth="1"/>
    <col min="5117" max="5117" width="18" style="124" customWidth="1"/>
    <col min="5118" max="5118" width="11.875" style="124" customWidth="1"/>
    <col min="5119" max="5119" width="12.125" style="124" customWidth="1"/>
    <col min="5120" max="5120" width="11.625" style="124" customWidth="1"/>
    <col min="5121" max="5121" width="9.75" style="124" customWidth="1"/>
    <col min="5122" max="5122" width="0.625" style="124" customWidth="1"/>
    <col min="5123" max="5123" width="12.125" style="124" customWidth="1"/>
    <col min="5124" max="5124" width="11.875" style="124" customWidth="1"/>
    <col min="5125" max="5126" width="12.125" style="124" customWidth="1"/>
    <col min="5127" max="5371" width="9.125" style="124"/>
    <col min="5372" max="5372" width="14" style="124" customWidth="1"/>
    <col min="5373" max="5373" width="18" style="124" customWidth="1"/>
    <col min="5374" max="5374" width="11.875" style="124" customWidth="1"/>
    <col min="5375" max="5375" width="12.125" style="124" customWidth="1"/>
    <col min="5376" max="5376" width="11.625" style="124" customWidth="1"/>
    <col min="5377" max="5377" width="9.75" style="124" customWidth="1"/>
    <col min="5378" max="5378" width="0.625" style="124" customWidth="1"/>
    <col min="5379" max="5379" width="12.125" style="124" customWidth="1"/>
    <col min="5380" max="5380" width="11.875" style="124" customWidth="1"/>
    <col min="5381" max="5382" width="12.125" style="124" customWidth="1"/>
    <col min="5383" max="5627" width="9.125" style="124"/>
    <col min="5628" max="5628" width="14" style="124" customWidth="1"/>
    <col min="5629" max="5629" width="18" style="124" customWidth="1"/>
    <col min="5630" max="5630" width="11.875" style="124" customWidth="1"/>
    <col min="5631" max="5631" width="12.125" style="124" customWidth="1"/>
    <col min="5632" max="5632" width="11.625" style="124" customWidth="1"/>
    <col min="5633" max="5633" width="9.75" style="124" customWidth="1"/>
    <col min="5634" max="5634" width="0.625" style="124" customWidth="1"/>
    <col min="5635" max="5635" width="12.125" style="124" customWidth="1"/>
    <col min="5636" max="5636" width="11.875" style="124" customWidth="1"/>
    <col min="5637" max="5638" width="12.125" style="124" customWidth="1"/>
    <col min="5639" max="5883" width="9.125" style="124"/>
    <col min="5884" max="5884" width="14" style="124" customWidth="1"/>
    <col min="5885" max="5885" width="18" style="124" customWidth="1"/>
    <col min="5886" max="5886" width="11.875" style="124" customWidth="1"/>
    <col min="5887" max="5887" width="12.125" style="124" customWidth="1"/>
    <col min="5888" max="5888" width="11.625" style="124" customWidth="1"/>
    <col min="5889" max="5889" width="9.75" style="124" customWidth="1"/>
    <col min="5890" max="5890" width="0.625" style="124" customWidth="1"/>
    <col min="5891" max="5891" width="12.125" style="124" customWidth="1"/>
    <col min="5892" max="5892" width="11.875" style="124" customWidth="1"/>
    <col min="5893" max="5894" width="12.125" style="124" customWidth="1"/>
    <col min="5895" max="6139" width="9.125" style="124"/>
    <col min="6140" max="6140" width="14" style="124" customWidth="1"/>
    <col min="6141" max="6141" width="18" style="124" customWidth="1"/>
    <col min="6142" max="6142" width="11.875" style="124" customWidth="1"/>
    <col min="6143" max="6143" width="12.125" style="124" customWidth="1"/>
    <col min="6144" max="6144" width="11.625" style="124" customWidth="1"/>
    <col min="6145" max="6145" width="9.75" style="124" customWidth="1"/>
    <col min="6146" max="6146" width="0.625" style="124" customWidth="1"/>
    <col min="6147" max="6147" width="12.125" style="124" customWidth="1"/>
    <col min="6148" max="6148" width="11.875" style="124" customWidth="1"/>
    <col min="6149" max="6150" width="12.125" style="124" customWidth="1"/>
    <col min="6151" max="6395" width="9.125" style="124"/>
    <col min="6396" max="6396" width="14" style="124" customWidth="1"/>
    <col min="6397" max="6397" width="18" style="124" customWidth="1"/>
    <col min="6398" max="6398" width="11.875" style="124" customWidth="1"/>
    <col min="6399" max="6399" width="12.125" style="124" customWidth="1"/>
    <col min="6400" max="6400" width="11.625" style="124" customWidth="1"/>
    <col min="6401" max="6401" width="9.75" style="124" customWidth="1"/>
    <col min="6402" max="6402" width="0.625" style="124" customWidth="1"/>
    <col min="6403" max="6403" width="12.125" style="124" customWidth="1"/>
    <col min="6404" max="6404" width="11.875" style="124" customWidth="1"/>
    <col min="6405" max="6406" width="12.125" style="124" customWidth="1"/>
    <col min="6407" max="6651" width="9.125" style="124"/>
    <col min="6652" max="6652" width="14" style="124" customWidth="1"/>
    <col min="6653" max="6653" width="18" style="124" customWidth="1"/>
    <col min="6654" max="6654" width="11.875" style="124" customWidth="1"/>
    <col min="6655" max="6655" width="12.125" style="124" customWidth="1"/>
    <col min="6656" max="6656" width="11.625" style="124" customWidth="1"/>
    <col min="6657" max="6657" width="9.75" style="124" customWidth="1"/>
    <col min="6658" max="6658" width="0.625" style="124" customWidth="1"/>
    <col min="6659" max="6659" width="12.125" style="124" customWidth="1"/>
    <col min="6660" max="6660" width="11.875" style="124" customWidth="1"/>
    <col min="6661" max="6662" width="12.125" style="124" customWidth="1"/>
    <col min="6663" max="6907" width="9.125" style="124"/>
    <col min="6908" max="6908" width="14" style="124" customWidth="1"/>
    <col min="6909" max="6909" width="18" style="124" customWidth="1"/>
    <col min="6910" max="6910" width="11.875" style="124" customWidth="1"/>
    <col min="6911" max="6911" width="12.125" style="124" customWidth="1"/>
    <col min="6912" max="6912" width="11.625" style="124" customWidth="1"/>
    <col min="6913" max="6913" width="9.75" style="124" customWidth="1"/>
    <col min="6914" max="6914" width="0.625" style="124" customWidth="1"/>
    <col min="6915" max="6915" width="12.125" style="124" customWidth="1"/>
    <col min="6916" max="6916" width="11.875" style="124" customWidth="1"/>
    <col min="6917" max="6918" width="12.125" style="124" customWidth="1"/>
    <col min="6919" max="7163" width="9.125" style="124"/>
    <col min="7164" max="7164" width="14" style="124" customWidth="1"/>
    <col min="7165" max="7165" width="18" style="124" customWidth="1"/>
    <col min="7166" max="7166" width="11.875" style="124" customWidth="1"/>
    <col min="7167" max="7167" width="12.125" style="124" customWidth="1"/>
    <col min="7168" max="7168" width="11.625" style="124" customWidth="1"/>
    <col min="7169" max="7169" width="9.75" style="124" customWidth="1"/>
    <col min="7170" max="7170" width="0.625" style="124" customWidth="1"/>
    <col min="7171" max="7171" width="12.125" style="124" customWidth="1"/>
    <col min="7172" max="7172" width="11.875" style="124" customWidth="1"/>
    <col min="7173" max="7174" width="12.125" style="124" customWidth="1"/>
    <col min="7175" max="7419" width="9.125" style="124"/>
    <col min="7420" max="7420" width="14" style="124" customWidth="1"/>
    <col min="7421" max="7421" width="18" style="124" customWidth="1"/>
    <col min="7422" max="7422" width="11.875" style="124" customWidth="1"/>
    <col min="7423" max="7423" width="12.125" style="124" customWidth="1"/>
    <col min="7424" max="7424" width="11.625" style="124" customWidth="1"/>
    <col min="7425" max="7425" width="9.75" style="124" customWidth="1"/>
    <col min="7426" max="7426" width="0.625" style="124" customWidth="1"/>
    <col min="7427" max="7427" width="12.125" style="124" customWidth="1"/>
    <col min="7428" max="7428" width="11.875" style="124" customWidth="1"/>
    <col min="7429" max="7430" width="12.125" style="124" customWidth="1"/>
    <col min="7431" max="7675" width="9.125" style="124"/>
    <col min="7676" max="7676" width="14" style="124" customWidth="1"/>
    <col min="7677" max="7677" width="18" style="124" customWidth="1"/>
    <col min="7678" max="7678" width="11.875" style="124" customWidth="1"/>
    <col min="7679" max="7679" width="12.125" style="124" customWidth="1"/>
    <col min="7680" max="7680" width="11.625" style="124" customWidth="1"/>
    <col min="7681" max="7681" width="9.75" style="124" customWidth="1"/>
    <col min="7682" max="7682" width="0.625" style="124" customWidth="1"/>
    <col min="7683" max="7683" width="12.125" style="124" customWidth="1"/>
    <col min="7684" max="7684" width="11.875" style="124" customWidth="1"/>
    <col min="7685" max="7686" width="12.125" style="124" customWidth="1"/>
    <col min="7687" max="7931" width="9.125" style="124"/>
    <col min="7932" max="7932" width="14" style="124" customWidth="1"/>
    <col min="7933" max="7933" width="18" style="124" customWidth="1"/>
    <col min="7934" max="7934" width="11.875" style="124" customWidth="1"/>
    <col min="7935" max="7935" width="12.125" style="124" customWidth="1"/>
    <col min="7936" max="7936" width="11.625" style="124" customWidth="1"/>
    <col min="7937" max="7937" width="9.75" style="124" customWidth="1"/>
    <col min="7938" max="7938" width="0.625" style="124" customWidth="1"/>
    <col min="7939" max="7939" width="12.125" style="124" customWidth="1"/>
    <col min="7940" max="7940" width="11.875" style="124" customWidth="1"/>
    <col min="7941" max="7942" width="12.125" style="124" customWidth="1"/>
    <col min="7943" max="8187" width="9.125" style="124"/>
    <col min="8188" max="8188" width="14" style="124" customWidth="1"/>
    <col min="8189" max="8189" width="18" style="124" customWidth="1"/>
    <col min="8190" max="8190" width="11.875" style="124" customWidth="1"/>
    <col min="8191" max="8191" width="12.125" style="124" customWidth="1"/>
    <col min="8192" max="8192" width="11.625" style="124" customWidth="1"/>
    <col min="8193" max="8193" width="9.75" style="124" customWidth="1"/>
    <col min="8194" max="8194" width="0.625" style="124" customWidth="1"/>
    <col min="8195" max="8195" width="12.125" style="124" customWidth="1"/>
    <col min="8196" max="8196" width="11.875" style="124" customWidth="1"/>
    <col min="8197" max="8198" width="12.125" style="124" customWidth="1"/>
    <col min="8199" max="8443" width="9.125" style="124"/>
    <col min="8444" max="8444" width="14" style="124" customWidth="1"/>
    <col min="8445" max="8445" width="18" style="124" customWidth="1"/>
    <col min="8446" max="8446" width="11.875" style="124" customWidth="1"/>
    <col min="8447" max="8447" width="12.125" style="124" customWidth="1"/>
    <col min="8448" max="8448" width="11.625" style="124" customWidth="1"/>
    <col min="8449" max="8449" width="9.75" style="124" customWidth="1"/>
    <col min="8450" max="8450" width="0.625" style="124" customWidth="1"/>
    <col min="8451" max="8451" width="12.125" style="124" customWidth="1"/>
    <col min="8452" max="8452" width="11.875" style="124" customWidth="1"/>
    <col min="8453" max="8454" width="12.125" style="124" customWidth="1"/>
    <col min="8455" max="8699" width="9.125" style="124"/>
    <col min="8700" max="8700" width="14" style="124" customWidth="1"/>
    <col min="8701" max="8701" width="18" style="124" customWidth="1"/>
    <col min="8702" max="8702" width="11.875" style="124" customWidth="1"/>
    <col min="8703" max="8703" width="12.125" style="124" customWidth="1"/>
    <col min="8704" max="8704" width="11.625" style="124" customWidth="1"/>
    <col min="8705" max="8705" width="9.75" style="124" customWidth="1"/>
    <col min="8706" max="8706" width="0.625" style="124" customWidth="1"/>
    <col min="8707" max="8707" width="12.125" style="124" customWidth="1"/>
    <col min="8708" max="8708" width="11.875" style="124" customWidth="1"/>
    <col min="8709" max="8710" width="12.125" style="124" customWidth="1"/>
    <col min="8711" max="8955" width="9.125" style="124"/>
    <col min="8956" max="8956" width="14" style="124" customWidth="1"/>
    <col min="8957" max="8957" width="18" style="124" customWidth="1"/>
    <col min="8958" max="8958" width="11.875" style="124" customWidth="1"/>
    <col min="8959" max="8959" width="12.125" style="124" customWidth="1"/>
    <col min="8960" max="8960" width="11.625" style="124" customWidth="1"/>
    <col min="8961" max="8961" width="9.75" style="124" customWidth="1"/>
    <col min="8962" max="8962" width="0.625" style="124" customWidth="1"/>
    <col min="8963" max="8963" width="12.125" style="124" customWidth="1"/>
    <col min="8964" max="8964" width="11.875" style="124" customWidth="1"/>
    <col min="8965" max="8966" width="12.125" style="124" customWidth="1"/>
    <col min="8967" max="9211" width="9.125" style="124"/>
    <col min="9212" max="9212" width="14" style="124" customWidth="1"/>
    <col min="9213" max="9213" width="18" style="124" customWidth="1"/>
    <col min="9214" max="9214" width="11.875" style="124" customWidth="1"/>
    <col min="9215" max="9215" width="12.125" style="124" customWidth="1"/>
    <col min="9216" max="9216" width="11.625" style="124" customWidth="1"/>
    <col min="9217" max="9217" width="9.75" style="124" customWidth="1"/>
    <col min="9218" max="9218" width="0.625" style="124" customWidth="1"/>
    <col min="9219" max="9219" width="12.125" style="124" customWidth="1"/>
    <col min="9220" max="9220" width="11.875" style="124" customWidth="1"/>
    <col min="9221" max="9222" width="12.125" style="124" customWidth="1"/>
    <col min="9223" max="9467" width="9.125" style="124"/>
    <col min="9468" max="9468" width="14" style="124" customWidth="1"/>
    <col min="9469" max="9469" width="18" style="124" customWidth="1"/>
    <col min="9470" max="9470" width="11.875" style="124" customWidth="1"/>
    <col min="9471" max="9471" width="12.125" style="124" customWidth="1"/>
    <col min="9472" max="9472" width="11.625" style="124" customWidth="1"/>
    <col min="9473" max="9473" width="9.75" style="124" customWidth="1"/>
    <col min="9474" max="9474" width="0.625" style="124" customWidth="1"/>
    <col min="9475" max="9475" width="12.125" style="124" customWidth="1"/>
    <col min="9476" max="9476" width="11.875" style="124" customWidth="1"/>
    <col min="9477" max="9478" width="12.125" style="124" customWidth="1"/>
    <col min="9479" max="9723" width="9.125" style="124"/>
    <col min="9724" max="9724" width="14" style="124" customWidth="1"/>
    <col min="9725" max="9725" width="18" style="124" customWidth="1"/>
    <col min="9726" max="9726" width="11.875" style="124" customWidth="1"/>
    <col min="9727" max="9727" width="12.125" style="124" customWidth="1"/>
    <col min="9728" max="9728" width="11.625" style="124" customWidth="1"/>
    <col min="9729" max="9729" width="9.75" style="124" customWidth="1"/>
    <col min="9730" max="9730" width="0.625" style="124" customWidth="1"/>
    <col min="9731" max="9731" width="12.125" style="124" customWidth="1"/>
    <col min="9732" max="9732" width="11.875" style="124" customWidth="1"/>
    <col min="9733" max="9734" width="12.125" style="124" customWidth="1"/>
    <col min="9735" max="9979" width="9.125" style="124"/>
    <col min="9980" max="9980" width="14" style="124" customWidth="1"/>
    <col min="9981" max="9981" width="18" style="124" customWidth="1"/>
    <col min="9982" max="9982" width="11.875" style="124" customWidth="1"/>
    <col min="9983" max="9983" width="12.125" style="124" customWidth="1"/>
    <col min="9984" max="9984" width="11.625" style="124" customWidth="1"/>
    <col min="9985" max="9985" width="9.75" style="124" customWidth="1"/>
    <col min="9986" max="9986" width="0.625" style="124" customWidth="1"/>
    <col min="9987" max="9987" width="12.125" style="124" customWidth="1"/>
    <col min="9988" max="9988" width="11.875" style="124" customWidth="1"/>
    <col min="9989" max="9990" width="12.125" style="124" customWidth="1"/>
    <col min="9991" max="10235" width="9.125" style="124"/>
    <col min="10236" max="10236" width="14" style="124" customWidth="1"/>
    <col min="10237" max="10237" width="18" style="124" customWidth="1"/>
    <col min="10238" max="10238" width="11.875" style="124" customWidth="1"/>
    <col min="10239" max="10239" width="12.125" style="124" customWidth="1"/>
    <col min="10240" max="10240" width="11.625" style="124" customWidth="1"/>
    <col min="10241" max="10241" width="9.75" style="124" customWidth="1"/>
    <col min="10242" max="10242" width="0.625" style="124" customWidth="1"/>
    <col min="10243" max="10243" width="12.125" style="124" customWidth="1"/>
    <col min="10244" max="10244" width="11.875" style="124" customWidth="1"/>
    <col min="10245" max="10246" width="12.125" style="124" customWidth="1"/>
    <col min="10247" max="10491" width="9.125" style="124"/>
    <col min="10492" max="10492" width="14" style="124" customWidth="1"/>
    <col min="10493" max="10493" width="18" style="124" customWidth="1"/>
    <col min="10494" max="10494" width="11.875" style="124" customWidth="1"/>
    <col min="10495" max="10495" width="12.125" style="124" customWidth="1"/>
    <col min="10496" max="10496" width="11.625" style="124" customWidth="1"/>
    <col min="10497" max="10497" width="9.75" style="124" customWidth="1"/>
    <col min="10498" max="10498" width="0.625" style="124" customWidth="1"/>
    <col min="10499" max="10499" width="12.125" style="124" customWidth="1"/>
    <col min="10500" max="10500" width="11.875" style="124" customWidth="1"/>
    <col min="10501" max="10502" width="12.125" style="124" customWidth="1"/>
    <col min="10503" max="10747" width="9.125" style="124"/>
    <col min="10748" max="10748" width="14" style="124" customWidth="1"/>
    <col min="10749" max="10749" width="18" style="124" customWidth="1"/>
    <col min="10750" max="10750" width="11.875" style="124" customWidth="1"/>
    <col min="10751" max="10751" width="12.125" style="124" customWidth="1"/>
    <col min="10752" max="10752" width="11.625" style="124" customWidth="1"/>
    <col min="10753" max="10753" width="9.75" style="124" customWidth="1"/>
    <col min="10754" max="10754" width="0.625" style="124" customWidth="1"/>
    <col min="10755" max="10755" width="12.125" style="124" customWidth="1"/>
    <col min="10756" max="10756" width="11.875" style="124" customWidth="1"/>
    <col min="10757" max="10758" width="12.125" style="124" customWidth="1"/>
    <col min="10759" max="11003" width="9.125" style="124"/>
    <col min="11004" max="11004" width="14" style="124" customWidth="1"/>
    <col min="11005" max="11005" width="18" style="124" customWidth="1"/>
    <col min="11006" max="11006" width="11.875" style="124" customWidth="1"/>
    <col min="11007" max="11007" width="12.125" style="124" customWidth="1"/>
    <col min="11008" max="11008" width="11.625" style="124" customWidth="1"/>
    <col min="11009" max="11009" width="9.75" style="124" customWidth="1"/>
    <col min="11010" max="11010" width="0.625" style="124" customWidth="1"/>
    <col min="11011" max="11011" width="12.125" style="124" customWidth="1"/>
    <col min="11012" max="11012" width="11.875" style="124" customWidth="1"/>
    <col min="11013" max="11014" width="12.125" style="124" customWidth="1"/>
    <col min="11015" max="11259" width="9.125" style="124"/>
    <col min="11260" max="11260" width="14" style="124" customWidth="1"/>
    <col min="11261" max="11261" width="18" style="124" customWidth="1"/>
    <col min="11262" max="11262" width="11.875" style="124" customWidth="1"/>
    <col min="11263" max="11263" width="12.125" style="124" customWidth="1"/>
    <col min="11264" max="11264" width="11.625" style="124" customWidth="1"/>
    <col min="11265" max="11265" width="9.75" style="124" customWidth="1"/>
    <col min="11266" max="11266" width="0.625" style="124" customWidth="1"/>
    <col min="11267" max="11267" width="12.125" style="124" customWidth="1"/>
    <col min="11268" max="11268" width="11.875" style="124" customWidth="1"/>
    <col min="11269" max="11270" width="12.125" style="124" customWidth="1"/>
    <col min="11271" max="11515" width="9.125" style="124"/>
    <col min="11516" max="11516" width="14" style="124" customWidth="1"/>
    <col min="11517" max="11517" width="18" style="124" customWidth="1"/>
    <col min="11518" max="11518" width="11.875" style="124" customWidth="1"/>
    <col min="11519" max="11519" width="12.125" style="124" customWidth="1"/>
    <col min="11520" max="11520" width="11.625" style="124" customWidth="1"/>
    <col min="11521" max="11521" width="9.75" style="124" customWidth="1"/>
    <col min="11522" max="11522" width="0.625" style="124" customWidth="1"/>
    <col min="11523" max="11523" width="12.125" style="124" customWidth="1"/>
    <col min="11524" max="11524" width="11.875" style="124" customWidth="1"/>
    <col min="11525" max="11526" width="12.125" style="124" customWidth="1"/>
    <col min="11527" max="11771" width="9.125" style="124"/>
    <col min="11772" max="11772" width="14" style="124" customWidth="1"/>
    <col min="11773" max="11773" width="18" style="124" customWidth="1"/>
    <col min="11774" max="11774" width="11.875" style="124" customWidth="1"/>
    <col min="11775" max="11775" width="12.125" style="124" customWidth="1"/>
    <col min="11776" max="11776" width="11.625" style="124" customWidth="1"/>
    <col min="11777" max="11777" width="9.75" style="124" customWidth="1"/>
    <col min="11778" max="11778" width="0.625" style="124" customWidth="1"/>
    <col min="11779" max="11779" width="12.125" style="124" customWidth="1"/>
    <col min="11780" max="11780" width="11.875" style="124" customWidth="1"/>
    <col min="11781" max="11782" width="12.125" style="124" customWidth="1"/>
    <col min="11783" max="12027" width="9.125" style="124"/>
    <col min="12028" max="12028" width="14" style="124" customWidth="1"/>
    <col min="12029" max="12029" width="18" style="124" customWidth="1"/>
    <col min="12030" max="12030" width="11.875" style="124" customWidth="1"/>
    <col min="12031" max="12031" width="12.125" style="124" customWidth="1"/>
    <col min="12032" max="12032" width="11.625" style="124" customWidth="1"/>
    <col min="12033" max="12033" width="9.75" style="124" customWidth="1"/>
    <col min="12034" max="12034" width="0.625" style="124" customWidth="1"/>
    <col min="12035" max="12035" width="12.125" style="124" customWidth="1"/>
    <col min="12036" max="12036" width="11.875" style="124" customWidth="1"/>
    <col min="12037" max="12038" width="12.125" style="124" customWidth="1"/>
    <col min="12039" max="12283" width="9.125" style="124"/>
    <col min="12284" max="12284" width="14" style="124" customWidth="1"/>
    <col min="12285" max="12285" width="18" style="124" customWidth="1"/>
    <col min="12286" max="12286" width="11.875" style="124" customWidth="1"/>
    <col min="12287" max="12287" width="12.125" style="124" customWidth="1"/>
    <col min="12288" max="12288" width="11.625" style="124" customWidth="1"/>
    <col min="12289" max="12289" width="9.75" style="124" customWidth="1"/>
    <col min="12290" max="12290" width="0.625" style="124" customWidth="1"/>
    <col min="12291" max="12291" width="12.125" style="124" customWidth="1"/>
    <col min="12292" max="12292" width="11.875" style="124" customWidth="1"/>
    <col min="12293" max="12294" width="12.125" style="124" customWidth="1"/>
    <col min="12295" max="12539" width="9.125" style="124"/>
    <col min="12540" max="12540" width="14" style="124" customWidth="1"/>
    <col min="12541" max="12541" width="18" style="124" customWidth="1"/>
    <col min="12542" max="12542" width="11.875" style="124" customWidth="1"/>
    <col min="12543" max="12543" width="12.125" style="124" customWidth="1"/>
    <col min="12544" max="12544" width="11.625" style="124" customWidth="1"/>
    <col min="12545" max="12545" width="9.75" style="124" customWidth="1"/>
    <col min="12546" max="12546" width="0.625" style="124" customWidth="1"/>
    <col min="12547" max="12547" width="12.125" style="124" customWidth="1"/>
    <col min="12548" max="12548" width="11.875" style="124" customWidth="1"/>
    <col min="12549" max="12550" width="12.125" style="124" customWidth="1"/>
    <col min="12551" max="12795" width="9.125" style="124"/>
    <col min="12796" max="12796" width="14" style="124" customWidth="1"/>
    <col min="12797" max="12797" width="18" style="124" customWidth="1"/>
    <col min="12798" max="12798" width="11.875" style="124" customWidth="1"/>
    <col min="12799" max="12799" width="12.125" style="124" customWidth="1"/>
    <col min="12800" max="12800" width="11.625" style="124" customWidth="1"/>
    <col min="12801" max="12801" width="9.75" style="124" customWidth="1"/>
    <col min="12802" max="12802" width="0.625" style="124" customWidth="1"/>
    <col min="12803" max="12803" width="12.125" style="124" customWidth="1"/>
    <col min="12804" max="12804" width="11.875" style="124" customWidth="1"/>
    <col min="12805" max="12806" width="12.125" style="124" customWidth="1"/>
    <col min="12807" max="13051" width="9.125" style="124"/>
    <col min="13052" max="13052" width="14" style="124" customWidth="1"/>
    <col min="13053" max="13053" width="18" style="124" customWidth="1"/>
    <col min="13054" max="13054" width="11.875" style="124" customWidth="1"/>
    <col min="13055" max="13055" width="12.125" style="124" customWidth="1"/>
    <col min="13056" max="13056" width="11.625" style="124" customWidth="1"/>
    <col min="13057" max="13057" width="9.75" style="124" customWidth="1"/>
    <col min="13058" max="13058" width="0.625" style="124" customWidth="1"/>
    <col min="13059" max="13059" width="12.125" style="124" customWidth="1"/>
    <col min="13060" max="13060" width="11.875" style="124" customWidth="1"/>
    <col min="13061" max="13062" width="12.125" style="124" customWidth="1"/>
    <col min="13063" max="13307" width="9.125" style="124"/>
    <col min="13308" max="13308" width="14" style="124" customWidth="1"/>
    <col min="13309" max="13309" width="18" style="124" customWidth="1"/>
    <col min="13310" max="13310" width="11.875" style="124" customWidth="1"/>
    <col min="13311" max="13311" width="12.125" style="124" customWidth="1"/>
    <col min="13312" max="13312" width="11.625" style="124" customWidth="1"/>
    <col min="13313" max="13313" width="9.75" style="124" customWidth="1"/>
    <col min="13314" max="13314" width="0.625" style="124" customWidth="1"/>
    <col min="13315" max="13315" width="12.125" style="124" customWidth="1"/>
    <col min="13316" max="13316" width="11.875" style="124" customWidth="1"/>
    <col min="13317" max="13318" width="12.125" style="124" customWidth="1"/>
    <col min="13319" max="13563" width="9.125" style="124"/>
    <col min="13564" max="13564" width="14" style="124" customWidth="1"/>
    <col min="13565" max="13565" width="18" style="124" customWidth="1"/>
    <col min="13566" max="13566" width="11.875" style="124" customWidth="1"/>
    <col min="13567" max="13567" width="12.125" style="124" customWidth="1"/>
    <col min="13568" max="13568" width="11.625" style="124" customWidth="1"/>
    <col min="13569" max="13569" width="9.75" style="124" customWidth="1"/>
    <col min="13570" max="13570" width="0.625" style="124" customWidth="1"/>
    <col min="13571" max="13571" width="12.125" style="124" customWidth="1"/>
    <col min="13572" max="13572" width="11.875" style="124" customWidth="1"/>
    <col min="13573" max="13574" width="12.125" style="124" customWidth="1"/>
    <col min="13575" max="13819" width="9.125" style="124"/>
    <col min="13820" max="13820" width="14" style="124" customWidth="1"/>
    <col min="13821" max="13821" width="18" style="124" customWidth="1"/>
    <col min="13822" max="13822" width="11.875" style="124" customWidth="1"/>
    <col min="13823" max="13823" width="12.125" style="124" customWidth="1"/>
    <col min="13824" max="13824" width="11.625" style="124" customWidth="1"/>
    <col min="13825" max="13825" width="9.75" style="124" customWidth="1"/>
    <col min="13826" max="13826" width="0.625" style="124" customWidth="1"/>
    <col min="13827" max="13827" width="12.125" style="124" customWidth="1"/>
    <col min="13828" max="13828" width="11.875" style="124" customWidth="1"/>
    <col min="13829" max="13830" width="12.125" style="124" customWidth="1"/>
    <col min="13831" max="14075" width="9.125" style="124"/>
    <col min="14076" max="14076" width="14" style="124" customWidth="1"/>
    <col min="14077" max="14077" width="18" style="124" customWidth="1"/>
    <col min="14078" max="14078" width="11.875" style="124" customWidth="1"/>
    <col min="14079" max="14079" width="12.125" style="124" customWidth="1"/>
    <col min="14080" max="14080" width="11.625" style="124" customWidth="1"/>
    <col min="14081" max="14081" width="9.75" style="124" customWidth="1"/>
    <col min="14082" max="14082" width="0.625" style="124" customWidth="1"/>
    <col min="14083" max="14083" width="12.125" style="124" customWidth="1"/>
    <col min="14084" max="14084" width="11.875" style="124" customWidth="1"/>
    <col min="14085" max="14086" width="12.125" style="124" customWidth="1"/>
    <col min="14087" max="14331" width="9.125" style="124"/>
    <col min="14332" max="14332" width="14" style="124" customWidth="1"/>
    <col min="14333" max="14333" width="18" style="124" customWidth="1"/>
    <col min="14334" max="14334" width="11.875" style="124" customWidth="1"/>
    <col min="14335" max="14335" width="12.125" style="124" customWidth="1"/>
    <col min="14336" max="14336" width="11.625" style="124" customWidth="1"/>
    <col min="14337" max="14337" width="9.75" style="124" customWidth="1"/>
    <col min="14338" max="14338" width="0.625" style="124" customWidth="1"/>
    <col min="14339" max="14339" width="12.125" style="124" customWidth="1"/>
    <col min="14340" max="14340" width="11.875" style="124" customWidth="1"/>
    <col min="14341" max="14342" width="12.125" style="124" customWidth="1"/>
    <col min="14343" max="14587" width="9.125" style="124"/>
    <col min="14588" max="14588" width="14" style="124" customWidth="1"/>
    <col min="14589" max="14589" width="18" style="124" customWidth="1"/>
    <col min="14590" max="14590" width="11.875" style="124" customWidth="1"/>
    <col min="14591" max="14591" width="12.125" style="124" customWidth="1"/>
    <col min="14592" max="14592" width="11.625" style="124" customWidth="1"/>
    <col min="14593" max="14593" width="9.75" style="124" customWidth="1"/>
    <col min="14594" max="14594" width="0.625" style="124" customWidth="1"/>
    <col min="14595" max="14595" width="12.125" style="124" customWidth="1"/>
    <col min="14596" max="14596" width="11.875" style="124" customWidth="1"/>
    <col min="14597" max="14598" width="12.125" style="124" customWidth="1"/>
    <col min="14599" max="14843" width="9.125" style="124"/>
    <col min="14844" max="14844" width="14" style="124" customWidth="1"/>
    <col min="14845" max="14845" width="18" style="124" customWidth="1"/>
    <col min="14846" max="14846" width="11.875" style="124" customWidth="1"/>
    <col min="14847" max="14847" width="12.125" style="124" customWidth="1"/>
    <col min="14848" max="14848" width="11.625" style="124" customWidth="1"/>
    <col min="14849" max="14849" width="9.75" style="124" customWidth="1"/>
    <col min="14850" max="14850" width="0.625" style="124" customWidth="1"/>
    <col min="14851" max="14851" width="12.125" style="124" customWidth="1"/>
    <col min="14852" max="14852" width="11.875" style="124" customWidth="1"/>
    <col min="14853" max="14854" width="12.125" style="124" customWidth="1"/>
    <col min="14855" max="15099" width="9.125" style="124"/>
    <col min="15100" max="15100" width="14" style="124" customWidth="1"/>
    <col min="15101" max="15101" width="18" style="124" customWidth="1"/>
    <col min="15102" max="15102" width="11.875" style="124" customWidth="1"/>
    <col min="15103" max="15103" width="12.125" style="124" customWidth="1"/>
    <col min="15104" max="15104" width="11.625" style="124" customWidth="1"/>
    <col min="15105" max="15105" width="9.75" style="124" customWidth="1"/>
    <col min="15106" max="15106" width="0.625" style="124" customWidth="1"/>
    <col min="15107" max="15107" width="12.125" style="124" customWidth="1"/>
    <col min="15108" max="15108" width="11.875" style="124" customWidth="1"/>
    <col min="15109" max="15110" width="12.125" style="124" customWidth="1"/>
    <col min="15111" max="15355" width="9.125" style="124"/>
    <col min="15356" max="15356" width="14" style="124" customWidth="1"/>
    <col min="15357" max="15357" width="18" style="124" customWidth="1"/>
    <col min="15358" max="15358" width="11.875" style="124" customWidth="1"/>
    <col min="15359" max="15359" width="12.125" style="124" customWidth="1"/>
    <col min="15360" max="15360" width="11.625" style="124" customWidth="1"/>
    <col min="15361" max="15361" width="9.75" style="124" customWidth="1"/>
    <col min="15362" max="15362" width="0.625" style="124" customWidth="1"/>
    <col min="15363" max="15363" width="12.125" style="124" customWidth="1"/>
    <col min="15364" max="15364" width="11.875" style="124" customWidth="1"/>
    <col min="15365" max="15366" width="12.125" style="124" customWidth="1"/>
    <col min="15367" max="15611" width="9.125" style="124"/>
    <col min="15612" max="15612" width="14" style="124" customWidth="1"/>
    <col min="15613" max="15613" width="18" style="124" customWidth="1"/>
    <col min="15614" max="15614" width="11.875" style="124" customWidth="1"/>
    <col min="15615" max="15615" width="12.125" style="124" customWidth="1"/>
    <col min="15616" max="15616" width="11.625" style="124" customWidth="1"/>
    <col min="15617" max="15617" width="9.75" style="124" customWidth="1"/>
    <col min="15618" max="15618" width="0.625" style="124" customWidth="1"/>
    <col min="15619" max="15619" width="12.125" style="124" customWidth="1"/>
    <col min="15620" max="15620" width="11.875" style="124" customWidth="1"/>
    <col min="15621" max="15622" width="12.125" style="124" customWidth="1"/>
    <col min="15623" max="15867" width="9.125" style="124"/>
    <col min="15868" max="15868" width="14" style="124" customWidth="1"/>
    <col min="15869" max="15869" width="18" style="124" customWidth="1"/>
    <col min="15870" max="15870" width="11.875" style="124" customWidth="1"/>
    <col min="15871" max="15871" width="12.125" style="124" customWidth="1"/>
    <col min="15872" max="15872" width="11.625" style="124" customWidth="1"/>
    <col min="15873" max="15873" width="9.75" style="124" customWidth="1"/>
    <col min="15874" max="15874" width="0.625" style="124" customWidth="1"/>
    <col min="15875" max="15875" width="12.125" style="124" customWidth="1"/>
    <col min="15876" max="15876" width="11.875" style="124" customWidth="1"/>
    <col min="15877" max="15878" width="12.125" style="124" customWidth="1"/>
    <col min="15879" max="16123" width="9.125" style="124"/>
    <col min="16124" max="16124" width="14" style="124" customWidth="1"/>
    <col min="16125" max="16125" width="18" style="124" customWidth="1"/>
    <col min="16126" max="16126" width="11.875" style="124" customWidth="1"/>
    <col min="16127" max="16127" width="12.125" style="124" customWidth="1"/>
    <col min="16128" max="16128" width="11.625" style="124" customWidth="1"/>
    <col min="16129" max="16129" width="9.75" style="124" customWidth="1"/>
    <col min="16130" max="16130" width="0.625" style="124" customWidth="1"/>
    <col min="16131" max="16131" width="12.125" style="124" customWidth="1"/>
    <col min="16132" max="16132" width="11.875" style="124" customWidth="1"/>
    <col min="16133" max="16134" width="12.125" style="124" customWidth="1"/>
    <col min="16135" max="16384" width="9.125" style="124"/>
  </cols>
  <sheetData>
    <row r="1" spans="1:11" ht="29.25" customHeight="1" x14ac:dyDescent="0.2">
      <c r="A1" s="432" t="s">
        <v>226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25.5" customHeight="1" thickBot="1" x14ac:dyDescent="0.25">
      <c r="A2" s="438" t="s">
        <v>395</v>
      </c>
      <c r="B2" s="438"/>
      <c r="C2" s="438"/>
      <c r="D2" s="438"/>
      <c r="E2" s="438"/>
      <c r="F2" s="438"/>
      <c r="G2" s="100"/>
      <c r="H2" s="100"/>
      <c r="I2" s="100"/>
      <c r="J2" s="100"/>
      <c r="K2" s="100"/>
    </row>
    <row r="3" spans="1:11" ht="27" customHeight="1" thickTop="1" x14ac:dyDescent="0.2">
      <c r="A3" s="441" t="s">
        <v>0</v>
      </c>
      <c r="B3" s="430" t="s">
        <v>207</v>
      </c>
      <c r="C3" s="450" t="s">
        <v>228</v>
      </c>
      <c r="D3" s="450"/>
      <c r="E3" s="450"/>
      <c r="F3" s="450"/>
      <c r="G3" s="180"/>
      <c r="H3" s="450" t="s">
        <v>227</v>
      </c>
      <c r="I3" s="450"/>
      <c r="J3" s="450"/>
      <c r="K3" s="450"/>
    </row>
    <row r="4" spans="1:11" ht="33" customHeight="1" x14ac:dyDescent="0.2">
      <c r="A4" s="442"/>
      <c r="B4" s="434"/>
      <c r="C4" s="178" t="s">
        <v>222</v>
      </c>
      <c r="D4" s="178" t="s">
        <v>220</v>
      </c>
      <c r="E4" s="178" t="s">
        <v>219</v>
      </c>
      <c r="F4" s="178" t="s">
        <v>19</v>
      </c>
      <c r="G4" s="202"/>
      <c r="H4" s="178" t="s">
        <v>222</v>
      </c>
      <c r="I4" s="178" t="s">
        <v>220</v>
      </c>
      <c r="J4" s="178" t="s">
        <v>221</v>
      </c>
      <c r="K4" s="178" t="s">
        <v>19</v>
      </c>
    </row>
    <row r="5" spans="1:11" ht="23.25" customHeight="1" x14ac:dyDescent="0.2">
      <c r="A5" s="170" t="s">
        <v>2</v>
      </c>
      <c r="B5" s="274">
        <v>8718.3000000000011</v>
      </c>
      <c r="C5" s="269">
        <v>233.70000000000019</v>
      </c>
      <c r="D5" s="266">
        <v>8484.6</v>
      </c>
      <c r="E5" s="269">
        <v>0</v>
      </c>
      <c r="F5" s="275">
        <f t="shared" ref="F5:F20" si="0">SUM(C5:E5)</f>
        <v>8718.3000000000011</v>
      </c>
      <c r="G5" s="164"/>
      <c r="H5" s="167">
        <f>C5/$F5*100</f>
        <v>2.6805684594473713</v>
      </c>
      <c r="I5" s="167">
        <f t="shared" ref="I5:K5" si="1">D5/$F5*100</f>
        <v>97.319431540552628</v>
      </c>
      <c r="J5" s="167">
        <f t="shared" si="1"/>
        <v>0</v>
      </c>
      <c r="K5" s="167">
        <f t="shared" si="1"/>
        <v>100</v>
      </c>
    </row>
    <row r="6" spans="1:11" ht="23.25" customHeight="1" x14ac:dyDescent="0.2">
      <c r="A6" s="170" t="s">
        <v>4</v>
      </c>
      <c r="B6" s="265">
        <v>1451.75</v>
      </c>
      <c r="C6" s="269">
        <v>221.05000000000013</v>
      </c>
      <c r="D6" s="269">
        <v>655.59999999999991</v>
      </c>
      <c r="E6" s="269">
        <v>575.09999999999991</v>
      </c>
      <c r="F6" s="275">
        <f t="shared" si="0"/>
        <v>1451.75</v>
      </c>
      <c r="G6" s="164"/>
      <c r="H6" s="167">
        <f t="shared" ref="H6:H20" si="2">C6/$F6*100</f>
        <v>15.226450835198907</v>
      </c>
      <c r="I6" s="167">
        <f t="shared" ref="I6:I20" si="3">D6/$F6*100</f>
        <v>45.159290511451687</v>
      </c>
      <c r="J6" s="167">
        <f t="shared" ref="J6:J20" si="4">E6/$F6*100</f>
        <v>39.614258653349395</v>
      </c>
      <c r="K6" s="167">
        <f t="shared" ref="K6:K20" si="5">F6/$F6*100</f>
        <v>100</v>
      </c>
    </row>
    <row r="7" spans="1:11" ht="23.25" customHeight="1" x14ac:dyDescent="0.2">
      <c r="A7" s="170" t="s">
        <v>6</v>
      </c>
      <c r="B7" s="269">
        <v>658.80000000000018</v>
      </c>
      <c r="C7" s="269">
        <v>357.6</v>
      </c>
      <c r="D7" s="269">
        <v>3.9</v>
      </c>
      <c r="E7" s="269">
        <v>297.29999999999995</v>
      </c>
      <c r="F7" s="275">
        <f t="shared" si="0"/>
        <v>658.8</v>
      </c>
      <c r="G7" s="164"/>
      <c r="H7" s="167">
        <f t="shared" si="2"/>
        <v>54.280510018214947</v>
      </c>
      <c r="I7" s="167">
        <f t="shared" si="3"/>
        <v>0.59198542805100185</v>
      </c>
      <c r="J7" s="167">
        <f t="shared" si="4"/>
        <v>45.127504553734063</v>
      </c>
      <c r="K7" s="167">
        <f t="shared" si="5"/>
        <v>100</v>
      </c>
    </row>
    <row r="8" spans="1:11" ht="23.25" customHeight="1" x14ac:dyDescent="0.2">
      <c r="A8" s="170" t="s">
        <v>7</v>
      </c>
      <c r="B8" s="269">
        <v>241.09999999999997</v>
      </c>
      <c r="C8" s="269">
        <v>88.1</v>
      </c>
      <c r="D8" s="269">
        <v>109.8</v>
      </c>
      <c r="E8" s="269">
        <v>40.199999999999996</v>
      </c>
      <c r="F8" s="275">
        <f t="shared" si="0"/>
        <v>238.09999999999997</v>
      </c>
      <c r="G8" s="164"/>
      <c r="H8" s="167">
        <f t="shared" si="2"/>
        <v>37.001259974800504</v>
      </c>
      <c r="I8" s="167">
        <f t="shared" si="3"/>
        <v>46.115077698446036</v>
      </c>
      <c r="J8" s="167">
        <f t="shared" si="4"/>
        <v>16.883662326753466</v>
      </c>
      <c r="K8" s="167">
        <f t="shared" si="5"/>
        <v>100</v>
      </c>
    </row>
    <row r="9" spans="1:11" ht="23.25" customHeight="1" x14ac:dyDescent="0.2">
      <c r="A9" s="170" t="s">
        <v>8</v>
      </c>
      <c r="B9" s="265">
        <v>1566.48</v>
      </c>
      <c r="C9" s="266">
        <v>1063.5299999999986</v>
      </c>
      <c r="D9" s="269">
        <v>106.85</v>
      </c>
      <c r="E9" s="269">
        <v>387.9</v>
      </c>
      <c r="F9" s="275">
        <f t="shared" si="0"/>
        <v>1558.2799999999984</v>
      </c>
      <c r="G9" s="164"/>
      <c r="H9" s="167">
        <f t="shared" si="2"/>
        <v>68.250250275945263</v>
      </c>
      <c r="I9" s="167">
        <f t="shared" si="3"/>
        <v>6.8569191672870149</v>
      </c>
      <c r="J9" s="167">
        <f t="shared" si="4"/>
        <v>24.892830556767741</v>
      </c>
      <c r="K9" s="167">
        <f t="shared" si="5"/>
        <v>100</v>
      </c>
    </row>
    <row r="10" spans="1:11" ht="23.25" customHeight="1" x14ac:dyDescent="0.2">
      <c r="A10" s="170" t="s">
        <v>9</v>
      </c>
      <c r="B10" s="265">
        <v>2703.7</v>
      </c>
      <c r="C10" s="266">
        <v>1088.8999999999999</v>
      </c>
      <c r="D10" s="266">
        <v>1229.9000000000001</v>
      </c>
      <c r="E10" s="269">
        <v>332.40000000000009</v>
      </c>
      <c r="F10" s="275">
        <f t="shared" si="0"/>
        <v>2651.2000000000003</v>
      </c>
      <c r="G10" s="164"/>
      <c r="H10" s="167">
        <f t="shared" si="2"/>
        <v>41.071967410983696</v>
      </c>
      <c r="I10" s="167">
        <f t="shared" si="3"/>
        <v>46.390313820156912</v>
      </c>
      <c r="J10" s="167">
        <f t="shared" si="4"/>
        <v>12.537718768859389</v>
      </c>
      <c r="K10" s="167">
        <f t="shared" si="5"/>
        <v>100</v>
      </c>
    </row>
    <row r="11" spans="1:11" ht="23.25" customHeight="1" x14ac:dyDescent="0.2">
      <c r="A11" s="170" t="s">
        <v>10</v>
      </c>
      <c r="B11" s="269">
        <v>216.39999999999998</v>
      </c>
      <c r="C11" s="269">
        <v>131.49999999999997</v>
      </c>
      <c r="D11" s="269">
        <v>80</v>
      </c>
      <c r="E11" s="269">
        <v>4.9000000000000004</v>
      </c>
      <c r="F11" s="275">
        <f t="shared" si="0"/>
        <v>216.39999999999998</v>
      </c>
      <c r="G11" s="164"/>
      <c r="H11" s="167">
        <f t="shared" si="2"/>
        <v>60.767097966728279</v>
      </c>
      <c r="I11" s="167">
        <f t="shared" si="3"/>
        <v>36.968576709796672</v>
      </c>
      <c r="J11" s="167">
        <f t="shared" si="4"/>
        <v>2.2643253234750467</v>
      </c>
      <c r="K11" s="167">
        <f t="shared" si="5"/>
        <v>100</v>
      </c>
    </row>
    <row r="12" spans="1:11" ht="23.25" customHeight="1" x14ac:dyDescent="0.2">
      <c r="A12" s="170" t="s">
        <v>11</v>
      </c>
      <c r="B12" s="269">
        <v>232.29999999999998</v>
      </c>
      <c r="C12" s="269">
        <v>105.80000000000004</v>
      </c>
      <c r="D12" s="269">
        <v>50.599999999999994</v>
      </c>
      <c r="E12" s="269">
        <v>75.900000000000006</v>
      </c>
      <c r="F12" s="275">
        <f t="shared" si="0"/>
        <v>232.30000000000004</v>
      </c>
      <c r="G12" s="164"/>
      <c r="H12" s="167">
        <f t="shared" si="2"/>
        <v>45.544554455445549</v>
      </c>
      <c r="I12" s="167">
        <f t="shared" si="3"/>
        <v>21.782178217821777</v>
      </c>
      <c r="J12" s="167">
        <f t="shared" si="4"/>
        <v>32.67326732673267</v>
      </c>
      <c r="K12" s="167">
        <f t="shared" si="5"/>
        <v>100</v>
      </c>
    </row>
    <row r="13" spans="1:11" ht="23.25" customHeight="1" x14ac:dyDescent="0.2">
      <c r="A13" s="170" t="s">
        <v>12</v>
      </c>
      <c r="B13" s="269">
        <v>178.69999999999996</v>
      </c>
      <c r="C13" s="269">
        <v>102.6</v>
      </c>
      <c r="D13" s="269">
        <v>24.2</v>
      </c>
      <c r="E13" s="269">
        <v>21.9</v>
      </c>
      <c r="F13" s="275">
        <f t="shared" si="0"/>
        <v>148.69999999999999</v>
      </c>
      <c r="G13" s="164"/>
      <c r="H13" s="167">
        <f t="shared" si="2"/>
        <v>68.997982515131142</v>
      </c>
      <c r="I13" s="167">
        <f t="shared" si="3"/>
        <v>16.274377942165437</v>
      </c>
      <c r="J13" s="167">
        <f t="shared" si="4"/>
        <v>14.727639542703431</v>
      </c>
      <c r="K13" s="167">
        <f t="shared" si="5"/>
        <v>100</v>
      </c>
    </row>
    <row r="14" spans="1:11" ht="23.25" customHeight="1" x14ac:dyDescent="0.2">
      <c r="A14" s="170" t="s">
        <v>13</v>
      </c>
      <c r="B14" s="265">
        <v>1424</v>
      </c>
      <c r="C14" s="269">
        <v>213.39999999999998</v>
      </c>
      <c r="D14" s="266">
        <v>1111.1999999999998</v>
      </c>
      <c r="E14" s="269">
        <v>97.399999999999977</v>
      </c>
      <c r="F14" s="275">
        <f t="shared" si="0"/>
        <v>1422</v>
      </c>
      <c r="G14" s="164"/>
      <c r="H14" s="167">
        <f t="shared" si="2"/>
        <v>15.007032348804501</v>
      </c>
      <c r="I14" s="167">
        <f t="shared" si="3"/>
        <v>78.1434599156118</v>
      </c>
      <c r="J14" s="167">
        <f t="shared" si="4"/>
        <v>6.8495077355836838</v>
      </c>
      <c r="K14" s="167">
        <f t="shared" si="5"/>
        <v>100</v>
      </c>
    </row>
    <row r="15" spans="1:11" ht="23.25" customHeight="1" x14ac:dyDescent="0.2">
      <c r="A15" s="170" t="s">
        <v>14</v>
      </c>
      <c r="B15" s="269">
        <v>243.29999999999995</v>
      </c>
      <c r="C15" s="269">
        <v>80.3</v>
      </c>
      <c r="D15" s="269">
        <v>2</v>
      </c>
      <c r="E15" s="269">
        <v>161</v>
      </c>
      <c r="F15" s="275">
        <f t="shared" si="0"/>
        <v>243.3</v>
      </c>
      <c r="G15" s="164"/>
      <c r="H15" s="167">
        <f t="shared" si="2"/>
        <v>33.004521167283187</v>
      </c>
      <c r="I15" s="167">
        <f t="shared" si="3"/>
        <v>0.82203041512535957</v>
      </c>
      <c r="J15" s="167">
        <f t="shared" si="4"/>
        <v>66.173448417591459</v>
      </c>
      <c r="K15" s="167">
        <f t="shared" si="5"/>
        <v>100</v>
      </c>
    </row>
    <row r="16" spans="1:11" ht="23.25" customHeight="1" x14ac:dyDescent="0.2">
      <c r="A16" s="170" t="s">
        <v>15</v>
      </c>
      <c r="B16" s="269">
        <v>806.90000000000032</v>
      </c>
      <c r="C16" s="269">
        <v>590.89999999999986</v>
      </c>
      <c r="D16" s="269">
        <v>216</v>
      </c>
      <c r="E16" s="269">
        <v>0</v>
      </c>
      <c r="F16" s="275">
        <f t="shared" si="0"/>
        <v>806.89999999999986</v>
      </c>
      <c r="G16" s="164"/>
      <c r="H16" s="167">
        <f t="shared" si="2"/>
        <v>73.230883628702443</v>
      </c>
      <c r="I16" s="167">
        <f t="shared" si="3"/>
        <v>26.769116371297564</v>
      </c>
      <c r="J16" s="167">
        <f t="shared" si="4"/>
        <v>0</v>
      </c>
      <c r="K16" s="167">
        <f t="shared" si="5"/>
        <v>100</v>
      </c>
    </row>
    <row r="17" spans="1:11" ht="23.25" customHeight="1" x14ac:dyDescent="0.2">
      <c r="A17" s="170" t="s">
        <v>16</v>
      </c>
      <c r="B17" s="269">
        <v>702.59999999999968</v>
      </c>
      <c r="C17" s="269">
        <v>498.70000000000022</v>
      </c>
      <c r="D17" s="269">
        <v>151.5</v>
      </c>
      <c r="E17" s="269">
        <v>52.400000000000006</v>
      </c>
      <c r="F17" s="275">
        <f t="shared" si="0"/>
        <v>702.60000000000025</v>
      </c>
      <c r="G17" s="164"/>
      <c r="H17" s="167">
        <f t="shared" si="2"/>
        <v>70.979220039851981</v>
      </c>
      <c r="I17" s="167">
        <f t="shared" si="3"/>
        <v>21.562766865926548</v>
      </c>
      <c r="J17" s="167">
        <f t="shared" si="4"/>
        <v>7.4580130942214602</v>
      </c>
      <c r="K17" s="167">
        <f t="shared" si="5"/>
        <v>100</v>
      </c>
    </row>
    <row r="18" spans="1:11" ht="23.25" customHeight="1" x14ac:dyDescent="0.2">
      <c r="A18" s="170" t="s">
        <v>17</v>
      </c>
      <c r="B18" s="269">
        <v>158.50000000000003</v>
      </c>
      <c r="C18" s="269">
        <v>138.50000000000003</v>
      </c>
      <c r="D18" s="269">
        <v>0</v>
      </c>
      <c r="E18" s="269">
        <v>20</v>
      </c>
      <c r="F18" s="275">
        <f t="shared" si="0"/>
        <v>158.50000000000003</v>
      </c>
      <c r="G18" s="164"/>
      <c r="H18" s="167">
        <f t="shared" si="2"/>
        <v>87.381703470031553</v>
      </c>
      <c r="I18" s="167">
        <f t="shared" si="3"/>
        <v>0</v>
      </c>
      <c r="J18" s="167">
        <f t="shared" si="4"/>
        <v>12.61829652996845</v>
      </c>
      <c r="K18" s="167">
        <f t="shared" si="5"/>
        <v>100</v>
      </c>
    </row>
    <row r="19" spans="1:11" ht="23.25" customHeight="1" x14ac:dyDescent="0.2">
      <c r="A19" s="150" t="s">
        <v>18</v>
      </c>
      <c r="B19" s="267">
        <v>16914.000000000015</v>
      </c>
      <c r="C19" s="269">
        <v>420.00000000000006</v>
      </c>
      <c r="D19" s="269">
        <v>84</v>
      </c>
      <c r="E19" s="268">
        <v>16410</v>
      </c>
      <c r="F19" s="276">
        <f t="shared" si="0"/>
        <v>16914</v>
      </c>
      <c r="G19" s="152"/>
      <c r="H19" s="207">
        <f t="shared" si="2"/>
        <v>2.4831500532103585</v>
      </c>
      <c r="I19" s="207">
        <f t="shared" si="3"/>
        <v>0.49663001064207168</v>
      </c>
      <c r="J19" s="207">
        <f t="shared" si="4"/>
        <v>97.020219936147569</v>
      </c>
      <c r="K19" s="167">
        <f t="shared" si="5"/>
        <v>100</v>
      </c>
    </row>
    <row r="20" spans="1:11" s="357" customFormat="1" ht="33.75" customHeight="1" thickBot="1" x14ac:dyDescent="0.25">
      <c r="A20" s="222" t="s">
        <v>214</v>
      </c>
      <c r="B20" s="281">
        <f>SUM(B5:B19)</f>
        <v>36216.830000000016</v>
      </c>
      <c r="C20" s="281">
        <f>SUM(C5:C19)</f>
        <v>5334.579999999999</v>
      </c>
      <c r="D20" s="281">
        <f>SUM(D5:D19)</f>
        <v>12310.150000000001</v>
      </c>
      <c r="E20" s="281">
        <f>SUM(E5:E19)</f>
        <v>18476.400000000001</v>
      </c>
      <c r="F20" s="280">
        <f t="shared" si="0"/>
        <v>36121.130000000005</v>
      </c>
      <c r="G20" s="223"/>
      <c r="H20" s="366">
        <f t="shared" si="2"/>
        <v>14.768585589653474</v>
      </c>
      <c r="I20" s="366">
        <f t="shared" si="3"/>
        <v>34.080190736004106</v>
      </c>
      <c r="J20" s="366">
        <f t="shared" si="4"/>
        <v>51.151223674342418</v>
      </c>
      <c r="K20" s="364">
        <f t="shared" si="5"/>
        <v>100</v>
      </c>
    </row>
    <row r="21" spans="1:11" ht="27" customHeight="1" thickTop="1" x14ac:dyDescent="0.2">
      <c r="A21" s="444"/>
      <c r="B21" s="444"/>
      <c r="C21" s="444"/>
      <c r="D21" s="444"/>
      <c r="E21" s="444"/>
      <c r="F21" s="444"/>
      <c r="G21" s="444"/>
      <c r="H21" s="444"/>
      <c r="I21" s="444"/>
      <c r="J21" s="444"/>
      <c r="K21" s="444"/>
    </row>
    <row r="22" spans="1:11" ht="7.5" customHeight="1" x14ac:dyDescent="0.2">
      <c r="A22" s="181"/>
      <c r="B22" s="20"/>
      <c r="C22" s="20"/>
      <c r="D22" s="20"/>
      <c r="E22" s="131"/>
      <c r="F22" s="131"/>
      <c r="G22" s="131"/>
      <c r="H22" s="131"/>
    </row>
    <row r="23" spans="1:11" ht="13.5" customHeight="1" x14ac:dyDescent="0.2">
      <c r="B23" s="40"/>
      <c r="C23" s="40"/>
      <c r="E23" s="315"/>
      <c r="F23" s="317"/>
      <c r="H23" s="316"/>
    </row>
    <row r="24" spans="1:11" s="146" customFormat="1" ht="13.5" customHeight="1" x14ac:dyDescent="0.2">
      <c r="A24" s="41"/>
      <c r="B24" s="40"/>
      <c r="C24" s="40"/>
    </row>
    <row r="25" spans="1:11" s="146" customFormat="1" ht="24" customHeight="1" x14ac:dyDescent="0.2">
      <c r="A25" s="263" t="s">
        <v>288</v>
      </c>
      <c r="B25" s="166"/>
      <c r="C25" s="159"/>
      <c r="D25" s="159"/>
      <c r="E25" s="138"/>
      <c r="F25" s="138"/>
      <c r="G25" s="138"/>
      <c r="H25" s="138"/>
      <c r="I25" s="138"/>
      <c r="J25" s="138"/>
      <c r="K25" s="419">
        <v>91</v>
      </c>
    </row>
  </sheetData>
  <mergeCells count="7">
    <mergeCell ref="A2:F2"/>
    <mergeCell ref="A1:K1"/>
    <mergeCell ref="A21:K21"/>
    <mergeCell ref="A3:A4"/>
    <mergeCell ref="B3:B4"/>
    <mergeCell ref="C3:F3"/>
    <mergeCell ref="H3:K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43"/>
  <sheetViews>
    <sheetView rightToLeft="1" view="pageBreakPreview" zoomScale="120" zoomScaleSheetLayoutView="120" workbookViewId="0">
      <selection activeCell="J2" sqref="J2"/>
    </sheetView>
  </sheetViews>
  <sheetFormatPr defaultRowHeight="14.25" x14ac:dyDescent="0.2"/>
  <cols>
    <col min="1" max="1" width="16.125" style="41" customWidth="1"/>
    <col min="2" max="11" width="11.25" style="124" customWidth="1"/>
    <col min="12" max="12" width="14.75" style="41" customWidth="1"/>
    <col min="13" max="20" width="11.375" style="124" customWidth="1"/>
    <col min="21" max="222" width="9.125" style="124"/>
    <col min="223" max="223" width="14" style="124" customWidth="1"/>
    <col min="224" max="224" width="18" style="124" customWidth="1"/>
    <col min="225" max="225" width="11.875" style="124" customWidth="1"/>
    <col min="226" max="226" width="12.125" style="124" customWidth="1"/>
    <col min="227" max="227" width="11.625" style="124" customWidth="1"/>
    <col min="228" max="228" width="9.75" style="124" customWidth="1"/>
    <col min="229" max="229" width="0.625" style="124" customWidth="1"/>
    <col min="230" max="230" width="12.125" style="124" customWidth="1"/>
    <col min="231" max="231" width="11.875" style="124" customWidth="1"/>
    <col min="232" max="233" width="12.125" style="124" customWidth="1"/>
    <col min="234" max="478" width="9.125" style="124"/>
    <col min="479" max="479" width="14" style="124" customWidth="1"/>
    <col min="480" max="480" width="18" style="124" customWidth="1"/>
    <col min="481" max="481" width="11.875" style="124" customWidth="1"/>
    <col min="482" max="482" width="12.125" style="124" customWidth="1"/>
    <col min="483" max="483" width="11.625" style="124" customWidth="1"/>
    <col min="484" max="484" width="9.75" style="124" customWidth="1"/>
    <col min="485" max="485" width="0.625" style="124" customWidth="1"/>
    <col min="486" max="486" width="12.125" style="124" customWidth="1"/>
    <col min="487" max="487" width="11.875" style="124" customWidth="1"/>
    <col min="488" max="489" width="12.125" style="124" customWidth="1"/>
    <col min="490" max="734" width="9.125" style="124"/>
    <col min="735" max="735" width="14" style="124" customWidth="1"/>
    <col min="736" max="736" width="18" style="124" customWidth="1"/>
    <col min="737" max="737" width="11.875" style="124" customWidth="1"/>
    <col min="738" max="738" width="12.125" style="124" customWidth="1"/>
    <col min="739" max="739" width="11.625" style="124" customWidth="1"/>
    <col min="740" max="740" width="9.75" style="124" customWidth="1"/>
    <col min="741" max="741" width="0.625" style="124" customWidth="1"/>
    <col min="742" max="742" width="12.125" style="124" customWidth="1"/>
    <col min="743" max="743" width="11.875" style="124" customWidth="1"/>
    <col min="744" max="745" width="12.125" style="124" customWidth="1"/>
    <col min="746" max="990" width="9.125" style="124"/>
    <col min="991" max="991" width="14" style="124" customWidth="1"/>
    <col min="992" max="992" width="18" style="124" customWidth="1"/>
    <col min="993" max="993" width="11.875" style="124" customWidth="1"/>
    <col min="994" max="994" width="12.125" style="124" customWidth="1"/>
    <col min="995" max="995" width="11.625" style="124" customWidth="1"/>
    <col min="996" max="996" width="9.75" style="124" customWidth="1"/>
    <col min="997" max="997" width="0.625" style="124" customWidth="1"/>
    <col min="998" max="998" width="12.125" style="124" customWidth="1"/>
    <col min="999" max="999" width="11.875" style="124" customWidth="1"/>
    <col min="1000" max="1001" width="12.125" style="124" customWidth="1"/>
    <col min="1002" max="1246" width="9.125" style="124"/>
    <col min="1247" max="1247" width="14" style="124" customWidth="1"/>
    <col min="1248" max="1248" width="18" style="124" customWidth="1"/>
    <col min="1249" max="1249" width="11.875" style="124" customWidth="1"/>
    <col min="1250" max="1250" width="12.125" style="124" customWidth="1"/>
    <col min="1251" max="1251" width="11.625" style="124" customWidth="1"/>
    <col min="1252" max="1252" width="9.75" style="124" customWidth="1"/>
    <col min="1253" max="1253" width="0.625" style="124" customWidth="1"/>
    <col min="1254" max="1254" width="12.125" style="124" customWidth="1"/>
    <col min="1255" max="1255" width="11.875" style="124" customWidth="1"/>
    <col min="1256" max="1257" width="12.125" style="124" customWidth="1"/>
    <col min="1258" max="1502" width="9.125" style="124"/>
    <col min="1503" max="1503" width="14" style="124" customWidth="1"/>
    <col min="1504" max="1504" width="18" style="124" customWidth="1"/>
    <col min="1505" max="1505" width="11.875" style="124" customWidth="1"/>
    <col min="1506" max="1506" width="12.125" style="124" customWidth="1"/>
    <col min="1507" max="1507" width="11.625" style="124" customWidth="1"/>
    <col min="1508" max="1508" width="9.75" style="124" customWidth="1"/>
    <col min="1509" max="1509" width="0.625" style="124" customWidth="1"/>
    <col min="1510" max="1510" width="12.125" style="124" customWidth="1"/>
    <col min="1511" max="1511" width="11.875" style="124" customWidth="1"/>
    <col min="1512" max="1513" width="12.125" style="124" customWidth="1"/>
    <col min="1514" max="1758" width="9.125" style="124"/>
    <col min="1759" max="1759" width="14" style="124" customWidth="1"/>
    <col min="1760" max="1760" width="18" style="124" customWidth="1"/>
    <col min="1761" max="1761" width="11.875" style="124" customWidth="1"/>
    <col min="1762" max="1762" width="12.125" style="124" customWidth="1"/>
    <col min="1763" max="1763" width="11.625" style="124" customWidth="1"/>
    <col min="1764" max="1764" width="9.75" style="124" customWidth="1"/>
    <col min="1765" max="1765" width="0.625" style="124" customWidth="1"/>
    <col min="1766" max="1766" width="12.125" style="124" customWidth="1"/>
    <col min="1767" max="1767" width="11.875" style="124" customWidth="1"/>
    <col min="1768" max="1769" width="12.125" style="124" customWidth="1"/>
    <col min="1770" max="2014" width="9.125" style="124"/>
    <col min="2015" max="2015" width="14" style="124" customWidth="1"/>
    <col min="2016" max="2016" width="18" style="124" customWidth="1"/>
    <col min="2017" max="2017" width="11.875" style="124" customWidth="1"/>
    <col min="2018" max="2018" width="12.125" style="124" customWidth="1"/>
    <col min="2019" max="2019" width="11.625" style="124" customWidth="1"/>
    <col min="2020" max="2020" width="9.75" style="124" customWidth="1"/>
    <col min="2021" max="2021" width="0.625" style="124" customWidth="1"/>
    <col min="2022" max="2022" width="12.125" style="124" customWidth="1"/>
    <col min="2023" max="2023" width="11.875" style="124" customWidth="1"/>
    <col min="2024" max="2025" width="12.125" style="124" customWidth="1"/>
    <col min="2026" max="2270" width="9.125" style="124"/>
    <col min="2271" max="2271" width="14" style="124" customWidth="1"/>
    <col min="2272" max="2272" width="18" style="124" customWidth="1"/>
    <col min="2273" max="2273" width="11.875" style="124" customWidth="1"/>
    <col min="2274" max="2274" width="12.125" style="124" customWidth="1"/>
    <col min="2275" max="2275" width="11.625" style="124" customWidth="1"/>
    <col min="2276" max="2276" width="9.75" style="124" customWidth="1"/>
    <col min="2277" max="2277" width="0.625" style="124" customWidth="1"/>
    <col min="2278" max="2278" width="12.125" style="124" customWidth="1"/>
    <col min="2279" max="2279" width="11.875" style="124" customWidth="1"/>
    <col min="2280" max="2281" width="12.125" style="124" customWidth="1"/>
    <col min="2282" max="2526" width="9.125" style="124"/>
    <col min="2527" max="2527" width="14" style="124" customWidth="1"/>
    <col min="2528" max="2528" width="18" style="124" customWidth="1"/>
    <col min="2529" max="2529" width="11.875" style="124" customWidth="1"/>
    <col min="2530" max="2530" width="12.125" style="124" customWidth="1"/>
    <col min="2531" max="2531" width="11.625" style="124" customWidth="1"/>
    <col min="2532" max="2532" width="9.75" style="124" customWidth="1"/>
    <col min="2533" max="2533" width="0.625" style="124" customWidth="1"/>
    <col min="2534" max="2534" width="12.125" style="124" customWidth="1"/>
    <col min="2535" max="2535" width="11.875" style="124" customWidth="1"/>
    <col min="2536" max="2537" width="12.125" style="124" customWidth="1"/>
    <col min="2538" max="2782" width="9.125" style="124"/>
    <col min="2783" max="2783" width="14" style="124" customWidth="1"/>
    <col min="2784" max="2784" width="18" style="124" customWidth="1"/>
    <col min="2785" max="2785" width="11.875" style="124" customWidth="1"/>
    <col min="2786" max="2786" width="12.125" style="124" customWidth="1"/>
    <col min="2787" max="2787" width="11.625" style="124" customWidth="1"/>
    <col min="2788" max="2788" width="9.75" style="124" customWidth="1"/>
    <col min="2789" max="2789" width="0.625" style="124" customWidth="1"/>
    <col min="2790" max="2790" width="12.125" style="124" customWidth="1"/>
    <col min="2791" max="2791" width="11.875" style="124" customWidth="1"/>
    <col min="2792" max="2793" width="12.125" style="124" customWidth="1"/>
    <col min="2794" max="3038" width="9.125" style="124"/>
    <col min="3039" max="3039" width="14" style="124" customWidth="1"/>
    <col min="3040" max="3040" width="18" style="124" customWidth="1"/>
    <col min="3041" max="3041" width="11.875" style="124" customWidth="1"/>
    <col min="3042" max="3042" width="12.125" style="124" customWidth="1"/>
    <col min="3043" max="3043" width="11.625" style="124" customWidth="1"/>
    <col min="3044" max="3044" width="9.75" style="124" customWidth="1"/>
    <col min="3045" max="3045" width="0.625" style="124" customWidth="1"/>
    <col min="3046" max="3046" width="12.125" style="124" customWidth="1"/>
    <col min="3047" max="3047" width="11.875" style="124" customWidth="1"/>
    <col min="3048" max="3049" width="12.125" style="124" customWidth="1"/>
    <col min="3050" max="3294" width="9.125" style="124"/>
    <col min="3295" max="3295" width="14" style="124" customWidth="1"/>
    <col min="3296" max="3296" width="18" style="124" customWidth="1"/>
    <col min="3297" max="3297" width="11.875" style="124" customWidth="1"/>
    <col min="3298" max="3298" width="12.125" style="124" customWidth="1"/>
    <col min="3299" max="3299" width="11.625" style="124" customWidth="1"/>
    <col min="3300" max="3300" width="9.75" style="124" customWidth="1"/>
    <col min="3301" max="3301" width="0.625" style="124" customWidth="1"/>
    <col min="3302" max="3302" width="12.125" style="124" customWidth="1"/>
    <col min="3303" max="3303" width="11.875" style="124" customWidth="1"/>
    <col min="3304" max="3305" width="12.125" style="124" customWidth="1"/>
    <col min="3306" max="3550" width="9.125" style="124"/>
    <col min="3551" max="3551" width="14" style="124" customWidth="1"/>
    <col min="3552" max="3552" width="18" style="124" customWidth="1"/>
    <col min="3553" max="3553" width="11.875" style="124" customWidth="1"/>
    <col min="3554" max="3554" width="12.125" style="124" customWidth="1"/>
    <col min="3555" max="3555" width="11.625" style="124" customWidth="1"/>
    <col min="3556" max="3556" width="9.75" style="124" customWidth="1"/>
    <col min="3557" max="3557" width="0.625" style="124" customWidth="1"/>
    <col min="3558" max="3558" width="12.125" style="124" customWidth="1"/>
    <col min="3559" max="3559" width="11.875" style="124" customWidth="1"/>
    <col min="3560" max="3561" width="12.125" style="124" customWidth="1"/>
    <col min="3562" max="3806" width="9.125" style="124"/>
    <col min="3807" max="3807" width="14" style="124" customWidth="1"/>
    <col min="3808" max="3808" width="18" style="124" customWidth="1"/>
    <col min="3809" max="3809" width="11.875" style="124" customWidth="1"/>
    <col min="3810" max="3810" width="12.125" style="124" customWidth="1"/>
    <col min="3811" max="3811" width="11.625" style="124" customWidth="1"/>
    <col min="3812" max="3812" width="9.75" style="124" customWidth="1"/>
    <col min="3813" max="3813" width="0.625" style="124" customWidth="1"/>
    <col min="3814" max="3814" width="12.125" style="124" customWidth="1"/>
    <col min="3815" max="3815" width="11.875" style="124" customWidth="1"/>
    <col min="3816" max="3817" width="12.125" style="124" customWidth="1"/>
    <col min="3818" max="4062" width="9.125" style="124"/>
    <col min="4063" max="4063" width="14" style="124" customWidth="1"/>
    <col min="4064" max="4064" width="18" style="124" customWidth="1"/>
    <col min="4065" max="4065" width="11.875" style="124" customWidth="1"/>
    <col min="4066" max="4066" width="12.125" style="124" customWidth="1"/>
    <col min="4067" max="4067" width="11.625" style="124" customWidth="1"/>
    <col min="4068" max="4068" width="9.75" style="124" customWidth="1"/>
    <col min="4069" max="4069" width="0.625" style="124" customWidth="1"/>
    <col min="4070" max="4070" width="12.125" style="124" customWidth="1"/>
    <col min="4071" max="4071" width="11.875" style="124" customWidth="1"/>
    <col min="4072" max="4073" width="12.125" style="124" customWidth="1"/>
    <col min="4074" max="4318" width="9.125" style="124"/>
    <col min="4319" max="4319" width="14" style="124" customWidth="1"/>
    <col min="4320" max="4320" width="18" style="124" customWidth="1"/>
    <col min="4321" max="4321" width="11.875" style="124" customWidth="1"/>
    <col min="4322" max="4322" width="12.125" style="124" customWidth="1"/>
    <col min="4323" max="4323" width="11.625" style="124" customWidth="1"/>
    <col min="4324" max="4324" width="9.75" style="124" customWidth="1"/>
    <col min="4325" max="4325" width="0.625" style="124" customWidth="1"/>
    <col min="4326" max="4326" width="12.125" style="124" customWidth="1"/>
    <col min="4327" max="4327" width="11.875" style="124" customWidth="1"/>
    <col min="4328" max="4329" width="12.125" style="124" customWidth="1"/>
    <col min="4330" max="4574" width="9.125" style="124"/>
    <col min="4575" max="4575" width="14" style="124" customWidth="1"/>
    <col min="4576" max="4576" width="18" style="124" customWidth="1"/>
    <col min="4577" max="4577" width="11.875" style="124" customWidth="1"/>
    <col min="4578" max="4578" width="12.125" style="124" customWidth="1"/>
    <col min="4579" max="4579" width="11.625" style="124" customWidth="1"/>
    <col min="4580" max="4580" width="9.75" style="124" customWidth="1"/>
    <col min="4581" max="4581" width="0.625" style="124" customWidth="1"/>
    <col min="4582" max="4582" width="12.125" style="124" customWidth="1"/>
    <col min="4583" max="4583" width="11.875" style="124" customWidth="1"/>
    <col min="4584" max="4585" width="12.125" style="124" customWidth="1"/>
    <col min="4586" max="4830" width="9.125" style="124"/>
    <col min="4831" max="4831" width="14" style="124" customWidth="1"/>
    <col min="4832" max="4832" width="18" style="124" customWidth="1"/>
    <col min="4833" max="4833" width="11.875" style="124" customWidth="1"/>
    <col min="4834" max="4834" width="12.125" style="124" customWidth="1"/>
    <col min="4835" max="4835" width="11.625" style="124" customWidth="1"/>
    <col min="4836" max="4836" width="9.75" style="124" customWidth="1"/>
    <col min="4837" max="4837" width="0.625" style="124" customWidth="1"/>
    <col min="4838" max="4838" width="12.125" style="124" customWidth="1"/>
    <col min="4839" max="4839" width="11.875" style="124" customWidth="1"/>
    <col min="4840" max="4841" width="12.125" style="124" customWidth="1"/>
    <col min="4842" max="5086" width="9.125" style="124"/>
    <col min="5087" max="5087" width="14" style="124" customWidth="1"/>
    <col min="5088" max="5088" width="18" style="124" customWidth="1"/>
    <col min="5089" max="5089" width="11.875" style="124" customWidth="1"/>
    <col min="5090" max="5090" width="12.125" style="124" customWidth="1"/>
    <col min="5091" max="5091" width="11.625" style="124" customWidth="1"/>
    <col min="5092" max="5092" width="9.75" style="124" customWidth="1"/>
    <col min="5093" max="5093" width="0.625" style="124" customWidth="1"/>
    <col min="5094" max="5094" width="12.125" style="124" customWidth="1"/>
    <col min="5095" max="5095" width="11.875" style="124" customWidth="1"/>
    <col min="5096" max="5097" width="12.125" style="124" customWidth="1"/>
    <col min="5098" max="5342" width="9.125" style="124"/>
    <col min="5343" max="5343" width="14" style="124" customWidth="1"/>
    <col min="5344" max="5344" width="18" style="124" customWidth="1"/>
    <col min="5345" max="5345" width="11.875" style="124" customWidth="1"/>
    <col min="5346" max="5346" width="12.125" style="124" customWidth="1"/>
    <col min="5347" max="5347" width="11.625" style="124" customWidth="1"/>
    <col min="5348" max="5348" width="9.75" style="124" customWidth="1"/>
    <col min="5349" max="5349" width="0.625" style="124" customWidth="1"/>
    <col min="5350" max="5350" width="12.125" style="124" customWidth="1"/>
    <col min="5351" max="5351" width="11.875" style="124" customWidth="1"/>
    <col min="5352" max="5353" width="12.125" style="124" customWidth="1"/>
    <col min="5354" max="5598" width="9.125" style="124"/>
    <col min="5599" max="5599" width="14" style="124" customWidth="1"/>
    <col min="5600" max="5600" width="18" style="124" customWidth="1"/>
    <col min="5601" max="5601" width="11.875" style="124" customWidth="1"/>
    <col min="5602" max="5602" width="12.125" style="124" customWidth="1"/>
    <col min="5603" max="5603" width="11.625" style="124" customWidth="1"/>
    <col min="5604" max="5604" width="9.75" style="124" customWidth="1"/>
    <col min="5605" max="5605" width="0.625" style="124" customWidth="1"/>
    <col min="5606" max="5606" width="12.125" style="124" customWidth="1"/>
    <col min="5607" max="5607" width="11.875" style="124" customWidth="1"/>
    <col min="5608" max="5609" width="12.125" style="124" customWidth="1"/>
    <col min="5610" max="5854" width="9.125" style="124"/>
    <col min="5855" max="5855" width="14" style="124" customWidth="1"/>
    <col min="5856" max="5856" width="18" style="124" customWidth="1"/>
    <col min="5857" max="5857" width="11.875" style="124" customWidth="1"/>
    <col min="5858" max="5858" width="12.125" style="124" customWidth="1"/>
    <col min="5859" max="5859" width="11.625" style="124" customWidth="1"/>
    <col min="5860" max="5860" width="9.75" style="124" customWidth="1"/>
    <col min="5861" max="5861" width="0.625" style="124" customWidth="1"/>
    <col min="5862" max="5862" width="12.125" style="124" customWidth="1"/>
    <col min="5863" max="5863" width="11.875" style="124" customWidth="1"/>
    <col min="5864" max="5865" width="12.125" style="124" customWidth="1"/>
    <col min="5866" max="6110" width="9.125" style="124"/>
    <col min="6111" max="6111" width="14" style="124" customWidth="1"/>
    <col min="6112" max="6112" width="18" style="124" customWidth="1"/>
    <col min="6113" max="6113" width="11.875" style="124" customWidth="1"/>
    <col min="6114" max="6114" width="12.125" style="124" customWidth="1"/>
    <col min="6115" max="6115" width="11.625" style="124" customWidth="1"/>
    <col min="6116" max="6116" width="9.75" style="124" customWidth="1"/>
    <col min="6117" max="6117" width="0.625" style="124" customWidth="1"/>
    <col min="6118" max="6118" width="12.125" style="124" customWidth="1"/>
    <col min="6119" max="6119" width="11.875" style="124" customWidth="1"/>
    <col min="6120" max="6121" width="12.125" style="124" customWidth="1"/>
    <col min="6122" max="6366" width="9.125" style="124"/>
    <col min="6367" max="6367" width="14" style="124" customWidth="1"/>
    <col min="6368" max="6368" width="18" style="124" customWidth="1"/>
    <col min="6369" max="6369" width="11.875" style="124" customWidth="1"/>
    <col min="6370" max="6370" width="12.125" style="124" customWidth="1"/>
    <col min="6371" max="6371" width="11.625" style="124" customWidth="1"/>
    <col min="6372" max="6372" width="9.75" style="124" customWidth="1"/>
    <col min="6373" max="6373" width="0.625" style="124" customWidth="1"/>
    <col min="6374" max="6374" width="12.125" style="124" customWidth="1"/>
    <col min="6375" max="6375" width="11.875" style="124" customWidth="1"/>
    <col min="6376" max="6377" width="12.125" style="124" customWidth="1"/>
    <col min="6378" max="6622" width="9.125" style="124"/>
    <col min="6623" max="6623" width="14" style="124" customWidth="1"/>
    <col min="6624" max="6624" width="18" style="124" customWidth="1"/>
    <col min="6625" max="6625" width="11.875" style="124" customWidth="1"/>
    <col min="6626" max="6626" width="12.125" style="124" customWidth="1"/>
    <col min="6627" max="6627" width="11.625" style="124" customWidth="1"/>
    <col min="6628" max="6628" width="9.75" style="124" customWidth="1"/>
    <col min="6629" max="6629" width="0.625" style="124" customWidth="1"/>
    <col min="6630" max="6630" width="12.125" style="124" customWidth="1"/>
    <col min="6631" max="6631" width="11.875" style="124" customWidth="1"/>
    <col min="6632" max="6633" width="12.125" style="124" customWidth="1"/>
    <col min="6634" max="6878" width="9.125" style="124"/>
    <col min="6879" max="6879" width="14" style="124" customWidth="1"/>
    <col min="6880" max="6880" width="18" style="124" customWidth="1"/>
    <col min="6881" max="6881" width="11.875" style="124" customWidth="1"/>
    <col min="6882" max="6882" width="12.125" style="124" customWidth="1"/>
    <col min="6883" max="6883" width="11.625" style="124" customWidth="1"/>
    <col min="6884" max="6884" width="9.75" style="124" customWidth="1"/>
    <col min="6885" max="6885" width="0.625" style="124" customWidth="1"/>
    <col min="6886" max="6886" width="12.125" style="124" customWidth="1"/>
    <col min="6887" max="6887" width="11.875" style="124" customWidth="1"/>
    <col min="6888" max="6889" width="12.125" style="124" customWidth="1"/>
    <col min="6890" max="7134" width="9.125" style="124"/>
    <col min="7135" max="7135" width="14" style="124" customWidth="1"/>
    <col min="7136" max="7136" width="18" style="124" customWidth="1"/>
    <col min="7137" max="7137" width="11.875" style="124" customWidth="1"/>
    <col min="7138" max="7138" width="12.125" style="124" customWidth="1"/>
    <col min="7139" max="7139" width="11.625" style="124" customWidth="1"/>
    <col min="7140" max="7140" width="9.75" style="124" customWidth="1"/>
    <col min="7141" max="7141" width="0.625" style="124" customWidth="1"/>
    <col min="7142" max="7142" width="12.125" style="124" customWidth="1"/>
    <col min="7143" max="7143" width="11.875" style="124" customWidth="1"/>
    <col min="7144" max="7145" width="12.125" style="124" customWidth="1"/>
    <col min="7146" max="7390" width="9.125" style="124"/>
    <col min="7391" max="7391" width="14" style="124" customWidth="1"/>
    <col min="7392" max="7392" width="18" style="124" customWidth="1"/>
    <col min="7393" max="7393" width="11.875" style="124" customWidth="1"/>
    <col min="7394" max="7394" width="12.125" style="124" customWidth="1"/>
    <col min="7395" max="7395" width="11.625" style="124" customWidth="1"/>
    <col min="7396" max="7396" width="9.75" style="124" customWidth="1"/>
    <col min="7397" max="7397" width="0.625" style="124" customWidth="1"/>
    <col min="7398" max="7398" width="12.125" style="124" customWidth="1"/>
    <col min="7399" max="7399" width="11.875" style="124" customWidth="1"/>
    <col min="7400" max="7401" width="12.125" style="124" customWidth="1"/>
    <col min="7402" max="7646" width="9.125" style="124"/>
    <col min="7647" max="7647" width="14" style="124" customWidth="1"/>
    <col min="7648" max="7648" width="18" style="124" customWidth="1"/>
    <col min="7649" max="7649" width="11.875" style="124" customWidth="1"/>
    <col min="7650" max="7650" width="12.125" style="124" customWidth="1"/>
    <col min="7651" max="7651" width="11.625" style="124" customWidth="1"/>
    <col min="7652" max="7652" width="9.75" style="124" customWidth="1"/>
    <col min="7653" max="7653" width="0.625" style="124" customWidth="1"/>
    <col min="7654" max="7654" width="12.125" style="124" customWidth="1"/>
    <col min="7655" max="7655" width="11.875" style="124" customWidth="1"/>
    <col min="7656" max="7657" width="12.125" style="124" customWidth="1"/>
    <col min="7658" max="7902" width="9.125" style="124"/>
    <col min="7903" max="7903" width="14" style="124" customWidth="1"/>
    <col min="7904" max="7904" width="18" style="124" customWidth="1"/>
    <col min="7905" max="7905" width="11.875" style="124" customWidth="1"/>
    <col min="7906" max="7906" width="12.125" style="124" customWidth="1"/>
    <col min="7907" max="7907" width="11.625" style="124" customWidth="1"/>
    <col min="7908" max="7908" width="9.75" style="124" customWidth="1"/>
    <col min="7909" max="7909" width="0.625" style="124" customWidth="1"/>
    <col min="7910" max="7910" width="12.125" style="124" customWidth="1"/>
    <col min="7911" max="7911" width="11.875" style="124" customWidth="1"/>
    <col min="7912" max="7913" width="12.125" style="124" customWidth="1"/>
    <col min="7914" max="8158" width="9.125" style="124"/>
    <col min="8159" max="8159" width="14" style="124" customWidth="1"/>
    <col min="8160" max="8160" width="18" style="124" customWidth="1"/>
    <col min="8161" max="8161" width="11.875" style="124" customWidth="1"/>
    <col min="8162" max="8162" width="12.125" style="124" customWidth="1"/>
    <col min="8163" max="8163" width="11.625" style="124" customWidth="1"/>
    <col min="8164" max="8164" width="9.75" style="124" customWidth="1"/>
    <col min="8165" max="8165" width="0.625" style="124" customWidth="1"/>
    <col min="8166" max="8166" width="12.125" style="124" customWidth="1"/>
    <col min="8167" max="8167" width="11.875" style="124" customWidth="1"/>
    <col min="8168" max="8169" width="12.125" style="124" customWidth="1"/>
    <col min="8170" max="8414" width="9.125" style="124"/>
    <col min="8415" max="8415" width="14" style="124" customWidth="1"/>
    <col min="8416" max="8416" width="18" style="124" customWidth="1"/>
    <col min="8417" max="8417" width="11.875" style="124" customWidth="1"/>
    <col min="8418" max="8418" width="12.125" style="124" customWidth="1"/>
    <col min="8419" max="8419" width="11.625" style="124" customWidth="1"/>
    <col min="8420" max="8420" width="9.75" style="124" customWidth="1"/>
    <col min="8421" max="8421" width="0.625" style="124" customWidth="1"/>
    <col min="8422" max="8422" width="12.125" style="124" customWidth="1"/>
    <col min="8423" max="8423" width="11.875" style="124" customWidth="1"/>
    <col min="8424" max="8425" width="12.125" style="124" customWidth="1"/>
    <col min="8426" max="8670" width="9.125" style="124"/>
    <col min="8671" max="8671" width="14" style="124" customWidth="1"/>
    <col min="8672" max="8672" width="18" style="124" customWidth="1"/>
    <col min="8673" max="8673" width="11.875" style="124" customWidth="1"/>
    <col min="8674" max="8674" width="12.125" style="124" customWidth="1"/>
    <col min="8675" max="8675" width="11.625" style="124" customWidth="1"/>
    <col min="8676" max="8676" width="9.75" style="124" customWidth="1"/>
    <col min="8677" max="8677" width="0.625" style="124" customWidth="1"/>
    <col min="8678" max="8678" width="12.125" style="124" customWidth="1"/>
    <col min="8679" max="8679" width="11.875" style="124" customWidth="1"/>
    <col min="8680" max="8681" width="12.125" style="124" customWidth="1"/>
    <col min="8682" max="8926" width="9.125" style="124"/>
    <col min="8927" max="8927" width="14" style="124" customWidth="1"/>
    <col min="8928" max="8928" width="18" style="124" customWidth="1"/>
    <col min="8929" max="8929" width="11.875" style="124" customWidth="1"/>
    <col min="8930" max="8930" width="12.125" style="124" customWidth="1"/>
    <col min="8931" max="8931" width="11.625" style="124" customWidth="1"/>
    <col min="8932" max="8932" width="9.75" style="124" customWidth="1"/>
    <col min="8933" max="8933" width="0.625" style="124" customWidth="1"/>
    <col min="8934" max="8934" width="12.125" style="124" customWidth="1"/>
    <col min="8935" max="8935" width="11.875" style="124" customWidth="1"/>
    <col min="8936" max="8937" width="12.125" style="124" customWidth="1"/>
    <col min="8938" max="9182" width="9.125" style="124"/>
    <col min="9183" max="9183" width="14" style="124" customWidth="1"/>
    <col min="9184" max="9184" width="18" style="124" customWidth="1"/>
    <col min="9185" max="9185" width="11.875" style="124" customWidth="1"/>
    <col min="9186" max="9186" width="12.125" style="124" customWidth="1"/>
    <col min="9187" max="9187" width="11.625" style="124" customWidth="1"/>
    <col min="9188" max="9188" width="9.75" style="124" customWidth="1"/>
    <col min="9189" max="9189" width="0.625" style="124" customWidth="1"/>
    <col min="9190" max="9190" width="12.125" style="124" customWidth="1"/>
    <col min="9191" max="9191" width="11.875" style="124" customWidth="1"/>
    <col min="9192" max="9193" width="12.125" style="124" customWidth="1"/>
    <col min="9194" max="9438" width="9.125" style="124"/>
    <col min="9439" max="9439" width="14" style="124" customWidth="1"/>
    <col min="9440" max="9440" width="18" style="124" customWidth="1"/>
    <col min="9441" max="9441" width="11.875" style="124" customWidth="1"/>
    <col min="9442" max="9442" width="12.125" style="124" customWidth="1"/>
    <col min="9443" max="9443" width="11.625" style="124" customWidth="1"/>
    <col min="9444" max="9444" width="9.75" style="124" customWidth="1"/>
    <col min="9445" max="9445" width="0.625" style="124" customWidth="1"/>
    <col min="9446" max="9446" width="12.125" style="124" customWidth="1"/>
    <col min="9447" max="9447" width="11.875" style="124" customWidth="1"/>
    <col min="9448" max="9449" width="12.125" style="124" customWidth="1"/>
    <col min="9450" max="9694" width="9.125" style="124"/>
    <col min="9695" max="9695" width="14" style="124" customWidth="1"/>
    <col min="9696" max="9696" width="18" style="124" customWidth="1"/>
    <col min="9697" max="9697" width="11.875" style="124" customWidth="1"/>
    <col min="9698" max="9698" width="12.125" style="124" customWidth="1"/>
    <col min="9699" max="9699" width="11.625" style="124" customWidth="1"/>
    <col min="9700" max="9700" width="9.75" style="124" customWidth="1"/>
    <col min="9701" max="9701" width="0.625" style="124" customWidth="1"/>
    <col min="9702" max="9702" width="12.125" style="124" customWidth="1"/>
    <col min="9703" max="9703" width="11.875" style="124" customWidth="1"/>
    <col min="9704" max="9705" width="12.125" style="124" customWidth="1"/>
    <col min="9706" max="9950" width="9.125" style="124"/>
    <col min="9951" max="9951" width="14" style="124" customWidth="1"/>
    <col min="9952" max="9952" width="18" style="124" customWidth="1"/>
    <col min="9953" max="9953" width="11.875" style="124" customWidth="1"/>
    <col min="9954" max="9954" width="12.125" style="124" customWidth="1"/>
    <col min="9955" max="9955" width="11.625" style="124" customWidth="1"/>
    <col min="9956" max="9956" width="9.75" style="124" customWidth="1"/>
    <col min="9957" max="9957" width="0.625" style="124" customWidth="1"/>
    <col min="9958" max="9958" width="12.125" style="124" customWidth="1"/>
    <col min="9959" max="9959" width="11.875" style="124" customWidth="1"/>
    <col min="9960" max="9961" width="12.125" style="124" customWidth="1"/>
    <col min="9962" max="10206" width="9.125" style="124"/>
    <col min="10207" max="10207" width="14" style="124" customWidth="1"/>
    <col min="10208" max="10208" width="18" style="124" customWidth="1"/>
    <col min="10209" max="10209" width="11.875" style="124" customWidth="1"/>
    <col min="10210" max="10210" width="12.125" style="124" customWidth="1"/>
    <col min="10211" max="10211" width="11.625" style="124" customWidth="1"/>
    <col min="10212" max="10212" width="9.75" style="124" customWidth="1"/>
    <col min="10213" max="10213" width="0.625" style="124" customWidth="1"/>
    <col min="10214" max="10214" width="12.125" style="124" customWidth="1"/>
    <col min="10215" max="10215" width="11.875" style="124" customWidth="1"/>
    <col min="10216" max="10217" width="12.125" style="124" customWidth="1"/>
    <col min="10218" max="10462" width="9.125" style="124"/>
    <col min="10463" max="10463" width="14" style="124" customWidth="1"/>
    <col min="10464" max="10464" width="18" style="124" customWidth="1"/>
    <col min="10465" max="10465" width="11.875" style="124" customWidth="1"/>
    <col min="10466" max="10466" width="12.125" style="124" customWidth="1"/>
    <col min="10467" max="10467" width="11.625" style="124" customWidth="1"/>
    <col min="10468" max="10468" width="9.75" style="124" customWidth="1"/>
    <col min="10469" max="10469" width="0.625" style="124" customWidth="1"/>
    <col min="10470" max="10470" width="12.125" style="124" customWidth="1"/>
    <col min="10471" max="10471" width="11.875" style="124" customWidth="1"/>
    <col min="10472" max="10473" width="12.125" style="124" customWidth="1"/>
    <col min="10474" max="10718" width="9.125" style="124"/>
    <col min="10719" max="10719" width="14" style="124" customWidth="1"/>
    <col min="10720" max="10720" width="18" style="124" customWidth="1"/>
    <col min="10721" max="10721" width="11.875" style="124" customWidth="1"/>
    <col min="10722" max="10722" width="12.125" style="124" customWidth="1"/>
    <col min="10723" max="10723" width="11.625" style="124" customWidth="1"/>
    <col min="10724" max="10724" width="9.75" style="124" customWidth="1"/>
    <col min="10725" max="10725" width="0.625" style="124" customWidth="1"/>
    <col min="10726" max="10726" width="12.125" style="124" customWidth="1"/>
    <col min="10727" max="10727" width="11.875" style="124" customWidth="1"/>
    <col min="10728" max="10729" width="12.125" style="124" customWidth="1"/>
    <col min="10730" max="10974" width="9.125" style="124"/>
    <col min="10975" max="10975" width="14" style="124" customWidth="1"/>
    <col min="10976" max="10976" width="18" style="124" customWidth="1"/>
    <col min="10977" max="10977" width="11.875" style="124" customWidth="1"/>
    <col min="10978" max="10978" width="12.125" style="124" customWidth="1"/>
    <col min="10979" max="10979" width="11.625" style="124" customWidth="1"/>
    <col min="10980" max="10980" width="9.75" style="124" customWidth="1"/>
    <col min="10981" max="10981" width="0.625" style="124" customWidth="1"/>
    <col min="10982" max="10982" width="12.125" style="124" customWidth="1"/>
    <col min="10983" max="10983" width="11.875" style="124" customWidth="1"/>
    <col min="10984" max="10985" width="12.125" style="124" customWidth="1"/>
    <col min="10986" max="11230" width="9.125" style="124"/>
    <col min="11231" max="11231" width="14" style="124" customWidth="1"/>
    <col min="11232" max="11232" width="18" style="124" customWidth="1"/>
    <col min="11233" max="11233" width="11.875" style="124" customWidth="1"/>
    <col min="11234" max="11234" width="12.125" style="124" customWidth="1"/>
    <col min="11235" max="11235" width="11.625" style="124" customWidth="1"/>
    <col min="11236" max="11236" width="9.75" style="124" customWidth="1"/>
    <col min="11237" max="11237" width="0.625" style="124" customWidth="1"/>
    <col min="11238" max="11238" width="12.125" style="124" customWidth="1"/>
    <col min="11239" max="11239" width="11.875" style="124" customWidth="1"/>
    <col min="11240" max="11241" width="12.125" style="124" customWidth="1"/>
    <col min="11242" max="11486" width="9.125" style="124"/>
    <col min="11487" max="11487" width="14" style="124" customWidth="1"/>
    <col min="11488" max="11488" width="18" style="124" customWidth="1"/>
    <col min="11489" max="11489" width="11.875" style="124" customWidth="1"/>
    <col min="11490" max="11490" width="12.125" style="124" customWidth="1"/>
    <col min="11491" max="11491" width="11.625" style="124" customWidth="1"/>
    <col min="11492" max="11492" width="9.75" style="124" customWidth="1"/>
    <col min="11493" max="11493" width="0.625" style="124" customWidth="1"/>
    <col min="11494" max="11494" width="12.125" style="124" customWidth="1"/>
    <col min="11495" max="11495" width="11.875" style="124" customWidth="1"/>
    <col min="11496" max="11497" width="12.125" style="124" customWidth="1"/>
    <col min="11498" max="11742" width="9.125" style="124"/>
    <col min="11743" max="11743" width="14" style="124" customWidth="1"/>
    <col min="11744" max="11744" width="18" style="124" customWidth="1"/>
    <col min="11745" max="11745" width="11.875" style="124" customWidth="1"/>
    <col min="11746" max="11746" width="12.125" style="124" customWidth="1"/>
    <col min="11747" max="11747" width="11.625" style="124" customWidth="1"/>
    <col min="11748" max="11748" width="9.75" style="124" customWidth="1"/>
    <col min="11749" max="11749" width="0.625" style="124" customWidth="1"/>
    <col min="11750" max="11750" width="12.125" style="124" customWidth="1"/>
    <col min="11751" max="11751" width="11.875" style="124" customWidth="1"/>
    <col min="11752" max="11753" width="12.125" style="124" customWidth="1"/>
    <col min="11754" max="11998" width="9.125" style="124"/>
    <col min="11999" max="11999" width="14" style="124" customWidth="1"/>
    <col min="12000" max="12000" width="18" style="124" customWidth="1"/>
    <col min="12001" max="12001" width="11.875" style="124" customWidth="1"/>
    <col min="12002" max="12002" width="12.125" style="124" customWidth="1"/>
    <col min="12003" max="12003" width="11.625" style="124" customWidth="1"/>
    <col min="12004" max="12004" width="9.75" style="124" customWidth="1"/>
    <col min="12005" max="12005" width="0.625" style="124" customWidth="1"/>
    <col min="12006" max="12006" width="12.125" style="124" customWidth="1"/>
    <col min="12007" max="12007" width="11.875" style="124" customWidth="1"/>
    <col min="12008" max="12009" width="12.125" style="124" customWidth="1"/>
    <col min="12010" max="12254" width="9.125" style="124"/>
    <col min="12255" max="12255" width="14" style="124" customWidth="1"/>
    <col min="12256" max="12256" width="18" style="124" customWidth="1"/>
    <col min="12257" max="12257" width="11.875" style="124" customWidth="1"/>
    <col min="12258" max="12258" width="12.125" style="124" customWidth="1"/>
    <col min="12259" max="12259" width="11.625" style="124" customWidth="1"/>
    <col min="12260" max="12260" width="9.75" style="124" customWidth="1"/>
    <col min="12261" max="12261" width="0.625" style="124" customWidth="1"/>
    <col min="12262" max="12262" width="12.125" style="124" customWidth="1"/>
    <col min="12263" max="12263" width="11.875" style="124" customWidth="1"/>
    <col min="12264" max="12265" width="12.125" style="124" customWidth="1"/>
    <col min="12266" max="12510" width="9.125" style="124"/>
    <col min="12511" max="12511" width="14" style="124" customWidth="1"/>
    <col min="12512" max="12512" width="18" style="124" customWidth="1"/>
    <col min="12513" max="12513" width="11.875" style="124" customWidth="1"/>
    <col min="12514" max="12514" width="12.125" style="124" customWidth="1"/>
    <col min="12515" max="12515" width="11.625" style="124" customWidth="1"/>
    <col min="12516" max="12516" width="9.75" style="124" customWidth="1"/>
    <col min="12517" max="12517" width="0.625" style="124" customWidth="1"/>
    <col min="12518" max="12518" width="12.125" style="124" customWidth="1"/>
    <col min="12519" max="12519" width="11.875" style="124" customWidth="1"/>
    <col min="12520" max="12521" width="12.125" style="124" customWidth="1"/>
    <col min="12522" max="12766" width="9.125" style="124"/>
    <col min="12767" max="12767" width="14" style="124" customWidth="1"/>
    <col min="12768" max="12768" width="18" style="124" customWidth="1"/>
    <col min="12769" max="12769" width="11.875" style="124" customWidth="1"/>
    <col min="12770" max="12770" width="12.125" style="124" customWidth="1"/>
    <col min="12771" max="12771" width="11.625" style="124" customWidth="1"/>
    <col min="12772" max="12772" width="9.75" style="124" customWidth="1"/>
    <col min="12773" max="12773" width="0.625" style="124" customWidth="1"/>
    <col min="12774" max="12774" width="12.125" style="124" customWidth="1"/>
    <col min="12775" max="12775" width="11.875" style="124" customWidth="1"/>
    <col min="12776" max="12777" width="12.125" style="124" customWidth="1"/>
    <col min="12778" max="13022" width="9.125" style="124"/>
    <col min="13023" max="13023" width="14" style="124" customWidth="1"/>
    <col min="13024" max="13024" width="18" style="124" customWidth="1"/>
    <col min="13025" max="13025" width="11.875" style="124" customWidth="1"/>
    <col min="13026" max="13026" width="12.125" style="124" customWidth="1"/>
    <col min="13027" max="13027" width="11.625" style="124" customWidth="1"/>
    <col min="13028" max="13028" width="9.75" style="124" customWidth="1"/>
    <col min="13029" max="13029" width="0.625" style="124" customWidth="1"/>
    <col min="13030" max="13030" width="12.125" style="124" customWidth="1"/>
    <col min="13031" max="13031" width="11.875" style="124" customWidth="1"/>
    <col min="13032" max="13033" width="12.125" style="124" customWidth="1"/>
    <col min="13034" max="13278" width="9.125" style="124"/>
    <col min="13279" max="13279" width="14" style="124" customWidth="1"/>
    <col min="13280" max="13280" width="18" style="124" customWidth="1"/>
    <col min="13281" max="13281" width="11.875" style="124" customWidth="1"/>
    <col min="13282" max="13282" width="12.125" style="124" customWidth="1"/>
    <col min="13283" max="13283" width="11.625" style="124" customWidth="1"/>
    <col min="13284" max="13284" width="9.75" style="124" customWidth="1"/>
    <col min="13285" max="13285" width="0.625" style="124" customWidth="1"/>
    <col min="13286" max="13286" width="12.125" style="124" customWidth="1"/>
    <col min="13287" max="13287" width="11.875" style="124" customWidth="1"/>
    <col min="13288" max="13289" width="12.125" style="124" customWidth="1"/>
    <col min="13290" max="13534" width="9.125" style="124"/>
    <col min="13535" max="13535" width="14" style="124" customWidth="1"/>
    <col min="13536" max="13536" width="18" style="124" customWidth="1"/>
    <col min="13537" max="13537" width="11.875" style="124" customWidth="1"/>
    <col min="13538" max="13538" width="12.125" style="124" customWidth="1"/>
    <col min="13539" max="13539" width="11.625" style="124" customWidth="1"/>
    <col min="13540" max="13540" width="9.75" style="124" customWidth="1"/>
    <col min="13541" max="13541" width="0.625" style="124" customWidth="1"/>
    <col min="13542" max="13542" width="12.125" style="124" customWidth="1"/>
    <col min="13543" max="13543" width="11.875" style="124" customWidth="1"/>
    <col min="13544" max="13545" width="12.125" style="124" customWidth="1"/>
    <col min="13546" max="13790" width="9.125" style="124"/>
    <col min="13791" max="13791" width="14" style="124" customWidth="1"/>
    <col min="13792" max="13792" width="18" style="124" customWidth="1"/>
    <col min="13793" max="13793" width="11.875" style="124" customWidth="1"/>
    <col min="13794" max="13794" width="12.125" style="124" customWidth="1"/>
    <col min="13795" max="13795" width="11.625" style="124" customWidth="1"/>
    <col min="13796" max="13796" width="9.75" style="124" customWidth="1"/>
    <col min="13797" max="13797" width="0.625" style="124" customWidth="1"/>
    <col min="13798" max="13798" width="12.125" style="124" customWidth="1"/>
    <col min="13799" max="13799" width="11.875" style="124" customWidth="1"/>
    <col min="13800" max="13801" width="12.125" style="124" customWidth="1"/>
    <col min="13802" max="14046" width="9.125" style="124"/>
    <col min="14047" max="14047" width="14" style="124" customWidth="1"/>
    <col min="14048" max="14048" width="18" style="124" customWidth="1"/>
    <col min="14049" max="14049" width="11.875" style="124" customWidth="1"/>
    <col min="14050" max="14050" width="12.125" style="124" customWidth="1"/>
    <col min="14051" max="14051" width="11.625" style="124" customWidth="1"/>
    <col min="14052" max="14052" width="9.75" style="124" customWidth="1"/>
    <col min="14053" max="14053" width="0.625" style="124" customWidth="1"/>
    <col min="14054" max="14054" width="12.125" style="124" customWidth="1"/>
    <col min="14055" max="14055" width="11.875" style="124" customWidth="1"/>
    <col min="14056" max="14057" width="12.125" style="124" customWidth="1"/>
    <col min="14058" max="14302" width="9.125" style="124"/>
    <col min="14303" max="14303" width="14" style="124" customWidth="1"/>
    <col min="14304" max="14304" width="18" style="124" customWidth="1"/>
    <col min="14305" max="14305" width="11.875" style="124" customWidth="1"/>
    <col min="14306" max="14306" width="12.125" style="124" customWidth="1"/>
    <col min="14307" max="14307" width="11.625" style="124" customWidth="1"/>
    <col min="14308" max="14308" width="9.75" style="124" customWidth="1"/>
    <col min="14309" max="14309" width="0.625" style="124" customWidth="1"/>
    <col min="14310" max="14310" width="12.125" style="124" customWidth="1"/>
    <col min="14311" max="14311" width="11.875" style="124" customWidth="1"/>
    <col min="14312" max="14313" width="12.125" style="124" customWidth="1"/>
    <col min="14314" max="14558" width="9.125" style="124"/>
    <col min="14559" max="14559" width="14" style="124" customWidth="1"/>
    <col min="14560" max="14560" width="18" style="124" customWidth="1"/>
    <col min="14561" max="14561" width="11.875" style="124" customWidth="1"/>
    <col min="14562" max="14562" width="12.125" style="124" customWidth="1"/>
    <col min="14563" max="14563" width="11.625" style="124" customWidth="1"/>
    <col min="14564" max="14564" width="9.75" style="124" customWidth="1"/>
    <col min="14565" max="14565" width="0.625" style="124" customWidth="1"/>
    <col min="14566" max="14566" width="12.125" style="124" customWidth="1"/>
    <col min="14567" max="14567" width="11.875" style="124" customWidth="1"/>
    <col min="14568" max="14569" width="12.125" style="124" customWidth="1"/>
    <col min="14570" max="14814" width="9.125" style="124"/>
    <col min="14815" max="14815" width="14" style="124" customWidth="1"/>
    <col min="14816" max="14816" width="18" style="124" customWidth="1"/>
    <col min="14817" max="14817" width="11.875" style="124" customWidth="1"/>
    <col min="14818" max="14818" width="12.125" style="124" customWidth="1"/>
    <col min="14819" max="14819" width="11.625" style="124" customWidth="1"/>
    <col min="14820" max="14820" width="9.75" style="124" customWidth="1"/>
    <col min="14821" max="14821" width="0.625" style="124" customWidth="1"/>
    <col min="14822" max="14822" width="12.125" style="124" customWidth="1"/>
    <col min="14823" max="14823" width="11.875" style="124" customWidth="1"/>
    <col min="14824" max="14825" width="12.125" style="124" customWidth="1"/>
    <col min="14826" max="15070" width="9.125" style="124"/>
    <col min="15071" max="15071" width="14" style="124" customWidth="1"/>
    <col min="15072" max="15072" width="18" style="124" customWidth="1"/>
    <col min="15073" max="15073" width="11.875" style="124" customWidth="1"/>
    <col min="15074" max="15074" width="12.125" style="124" customWidth="1"/>
    <col min="15075" max="15075" width="11.625" style="124" customWidth="1"/>
    <col min="15076" max="15076" width="9.75" style="124" customWidth="1"/>
    <col min="15077" max="15077" width="0.625" style="124" customWidth="1"/>
    <col min="15078" max="15078" width="12.125" style="124" customWidth="1"/>
    <col min="15079" max="15079" width="11.875" style="124" customWidth="1"/>
    <col min="15080" max="15081" width="12.125" style="124" customWidth="1"/>
    <col min="15082" max="15326" width="9.125" style="124"/>
    <col min="15327" max="15327" width="14" style="124" customWidth="1"/>
    <col min="15328" max="15328" width="18" style="124" customWidth="1"/>
    <col min="15329" max="15329" width="11.875" style="124" customWidth="1"/>
    <col min="15330" max="15330" width="12.125" style="124" customWidth="1"/>
    <col min="15331" max="15331" width="11.625" style="124" customWidth="1"/>
    <col min="15332" max="15332" width="9.75" style="124" customWidth="1"/>
    <col min="15333" max="15333" width="0.625" style="124" customWidth="1"/>
    <col min="15334" max="15334" width="12.125" style="124" customWidth="1"/>
    <col min="15335" max="15335" width="11.875" style="124" customWidth="1"/>
    <col min="15336" max="15337" width="12.125" style="124" customWidth="1"/>
    <col min="15338" max="15582" width="9.125" style="124"/>
    <col min="15583" max="15583" width="14" style="124" customWidth="1"/>
    <col min="15584" max="15584" width="18" style="124" customWidth="1"/>
    <col min="15585" max="15585" width="11.875" style="124" customWidth="1"/>
    <col min="15586" max="15586" width="12.125" style="124" customWidth="1"/>
    <col min="15587" max="15587" width="11.625" style="124" customWidth="1"/>
    <col min="15588" max="15588" width="9.75" style="124" customWidth="1"/>
    <col min="15589" max="15589" width="0.625" style="124" customWidth="1"/>
    <col min="15590" max="15590" width="12.125" style="124" customWidth="1"/>
    <col min="15591" max="15591" width="11.875" style="124" customWidth="1"/>
    <col min="15592" max="15593" width="12.125" style="124" customWidth="1"/>
    <col min="15594" max="15838" width="9.125" style="124"/>
    <col min="15839" max="15839" width="14" style="124" customWidth="1"/>
    <col min="15840" max="15840" width="18" style="124" customWidth="1"/>
    <col min="15841" max="15841" width="11.875" style="124" customWidth="1"/>
    <col min="15842" max="15842" width="12.125" style="124" customWidth="1"/>
    <col min="15843" max="15843" width="11.625" style="124" customWidth="1"/>
    <col min="15844" max="15844" width="9.75" style="124" customWidth="1"/>
    <col min="15845" max="15845" width="0.625" style="124" customWidth="1"/>
    <col min="15846" max="15846" width="12.125" style="124" customWidth="1"/>
    <col min="15847" max="15847" width="11.875" style="124" customWidth="1"/>
    <col min="15848" max="15849" width="12.125" style="124" customWidth="1"/>
    <col min="15850" max="16094" width="9.125" style="124"/>
    <col min="16095" max="16095" width="14" style="124" customWidth="1"/>
    <col min="16096" max="16096" width="18" style="124" customWidth="1"/>
    <col min="16097" max="16097" width="11.875" style="124" customWidth="1"/>
    <col min="16098" max="16098" width="12.125" style="124" customWidth="1"/>
    <col min="16099" max="16099" width="11.625" style="124" customWidth="1"/>
    <col min="16100" max="16100" width="9.75" style="124" customWidth="1"/>
    <col min="16101" max="16101" width="0.625" style="124" customWidth="1"/>
    <col min="16102" max="16102" width="12.125" style="124" customWidth="1"/>
    <col min="16103" max="16103" width="11.875" style="124" customWidth="1"/>
    <col min="16104" max="16105" width="12.125" style="124" customWidth="1"/>
    <col min="16106" max="16384" width="9.125" style="124"/>
  </cols>
  <sheetData>
    <row r="1" spans="1:21" ht="29.25" customHeight="1" x14ac:dyDescent="0.2">
      <c r="A1" s="432" t="s">
        <v>229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 t="s">
        <v>229</v>
      </c>
      <c r="M1" s="432"/>
      <c r="N1" s="432"/>
      <c r="O1" s="432"/>
      <c r="P1" s="432"/>
      <c r="Q1" s="432"/>
      <c r="R1" s="432"/>
      <c r="S1" s="432"/>
      <c r="T1" s="432"/>
      <c r="U1" s="154"/>
    </row>
    <row r="2" spans="1:21" s="425" customFormat="1" ht="22.5" customHeight="1" thickBot="1" x14ac:dyDescent="0.25">
      <c r="A2" s="438" t="s">
        <v>396</v>
      </c>
      <c r="B2" s="438"/>
      <c r="C2" s="438"/>
      <c r="D2" s="438"/>
      <c r="E2" s="438"/>
      <c r="F2" s="438"/>
      <c r="G2" s="438"/>
      <c r="H2" s="438"/>
      <c r="I2" s="438"/>
      <c r="J2" s="422"/>
      <c r="K2" s="422"/>
      <c r="L2" s="438" t="s">
        <v>397</v>
      </c>
      <c r="M2" s="438"/>
      <c r="N2" s="438"/>
      <c r="O2" s="438"/>
      <c r="P2" s="438"/>
      <c r="Q2" s="438"/>
      <c r="R2" s="438"/>
      <c r="S2" s="438"/>
      <c r="T2" s="438"/>
    </row>
    <row r="3" spans="1:21" ht="25.5" customHeight="1" thickTop="1" x14ac:dyDescent="0.2">
      <c r="A3" s="441" t="s">
        <v>0</v>
      </c>
      <c r="B3" s="433" t="s">
        <v>289</v>
      </c>
      <c r="C3" s="433"/>
      <c r="D3" s="433"/>
      <c r="E3" s="433"/>
      <c r="F3" s="433"/>
      <c r="G3" s="433"/>
      <c r="H3" s="433"/>
      <c r="I3" s="433"/>
      <c r="J3" s="433"/>
      <c r="K3" s="433"/>
      <c r="L3" s="436" t="s">
        <v>0</v>
      </c>
      <c r="M3" s="452" t="s">
        <v>289</v>
      </c>
      <c r="N3" s="452"/>
      <c r="O3" s="452"/>
      <c r="P3" s="452"/>
      <c r="Q3" s="452"/>
      <c r="R3" s="452"/>
      <c r="S3" s="452"/>
      <c r="T3" s="453" t="s">
        <v>19</v>
      </c>
    </row>
    <row r="4" spans="1:21" ht="36" customHeight="1" x14ac:dyDescent="0.2">
      <c r="A4" s="442"/>
      <c r="B4" s="178" t="s">
        <v>106</v>
      </c>
      <c r="C4" s="178" t="s">
        <v>107</v>
      </c>
      <c r="D4" s="178" t="s">
        <v>196</v>
      </c>
      <c r="E4" s="178" t="s">
        <v>108</v>
      </c>
      <c r="F4" s="178" t="s">
        <v>195</v>
      </c>
      <c r="G4" s="178" t="s">
        <v>110</v>
      </c>
      <c r="H4" s="178" t="s">
        <v>101</v>
      </c>
      <c r="I4" s="178" t="s">
        <v>103</v>
      </c>
      <c r="J4" s="178" t="s">
        <v>111</v>
      </c>
      <c r="K4" s="178" t="s">
        <v>112</v>
      </c>
      <c r="L4" s="437"/>
      <c r="M4" s="178" t="s">
        <v>69</v>
      </c>
      <c r="N4" s="178" t="s">
        <v>70</v>
      </c>
      <c r="O4" s="178" t="s">
        <v>71</v>
      </c>
      <c r="P4" s="178" t="s">
        <v>113</v>
      </c>
      <c r="Q4" s="178" t="s">
        <v>102</v>
      </c>
      <c r="R4" s="178" t="s">
        <v>105</v>
      </c>
      <c r="S4" s="178" t="s">
        <v>20</v>
      </c>
      <c r="T4" s="454"/>
    </row>
    <row r="5" spans="1:21" ht="23.25" customHeight="1" x14ac:dyDescent="0.2">
      <c r="A5" s="170" t="s">
        <v>2</v>
      </c>
      <c r="B5" s="265">
        <v>4670</v>
      </c>
      <c r="C5" s="265">
        <v>5</v>
      </c>
      <c r="D5" s="265">
        <v>164.69999999999996</v>
      </c>
      <c r="E5" s="269">
        <v>0</v>
      </c>
      <c r="F5" s="269">
        <v>4</v>
      </c>
      <c r="G5" s="269">
        <v>0</v>
      </c>
      <c r="H5" s="269">
        <v>0</v>
      </c>
      <c r="I5" s="269">
        <v>54.4</v>
      </c>
      <c r="J5" s="265">
        <v>3715.0000000000005</v>
      </c>
      <c r="K5" s="269">
        <v>0</v>
      </c>
      <c r="L5" s="170" t="s">
        <v>2</v>
      </c>
      <c r="M5" s="269">
        <v>0</v>
      </c>
      <c r="N5" s="269">
        <v>0</v>
      </c>
      <c r="O5" s="269">
        <v>0</v>
      </c>
      <c r="P5" s="269">
        <v>97.799999999999983</v>
      </c>
      <c r="Q5" s="269">
        <v>7.3999999999999995</v>
      </c>
      <c r="R5" s="269">
        <v>0</v>
      </c>
      <c r="S5" s="269">
        <v>0</v>
      </c>
      <c r="T5" s="265">
        <f>B5+C5+D5+E5+F5+G5+H5+I5+J5+K5+M5+N5+O5+P5+Q5+R5+S5</f>
        <v>8718.2999999999993</v>
      </c>
    </row>
    <row r="6" spans="1:21" ht="23.25" customHeight="1" x14ac:dyDescent="0.2">
      <c r="A6" s="170" t="s">
        <v>4</v>
      </c>
      <c r="B6" s="269">
        <v>550.80000000000007</v>
      </c>
      <c r="C6" s="265">
        <v>276.90000000000003</v>
      </c>
      <c r="D6" s="265">
        <v>239.35000000000005</v>
      </c>
      <c r="E6" s="269">
        <v>0</v>
      </c>
      <c r="F6" s="269">
        <v>0</v>
      </c>
      <c r="G6" s="269">
        <v>0</v>
      </c>
      <c r="H6" s="269">
        <v>0</v>
      </c>
      <c r="I6" s="269">
        <v>0</v>
      </c>
      <c r="J6" s="269">
        <v>0</v>
      </c>
      <c r="K6" s="269">
        <v>2.7</v>
      </c>
      <c r="L6" s="170" t="s">
        <v>4</v>
      </c>
      <c r="M6" s="269">
        <v>0</v>
      </c>
      <c r="N6" s="269">
        <v>0</v>
      </c>
      <c r="O6" s="269">
        <v>0</v>
      </c>
      <c r="P6" s="269">
        <v>0</v>
      </c>
      <c r="Q6" s="269">
        <v>382</v>
      </c>
      <c r="R6" s="269">
        <v>0</v>
      </c>
      <c r="S6" s="269">
        <v>0</v>
      </c>
      <c r="T6" s="265">
        <f t="shared" ref="T6:T20" si="0">B6+C6+D6+E6+F6+G6+H6+I6+J6+K6+M6+N6+O6+P6+Q6+R6+S6</f>
        <v>1451.7500000000002</v>
      </c>
    </row>
    <row r="7" spans="1:21" ht="23.25" customHeight="1" x14ac:dyDescent="0.2">
      <c r="A7" s="170" t="s">
        <v>6</v>
      </c>
      <c r="B7" s="269">
        <v>245</v>
      </c>
      <c r="C7" s="269">
        <v>0</v>
      </c>
      <c r="D7" s="265">
        <v>402.4000000000002</v>
      </c>
      <c r="E7" s="269">
        <v>0</v>
      </c>
      <c r="F7" s="269">
        <v>0</v>
      </c>
      <c r="G7" s="269">
        <v>0</v>
      </c>
      <c r="H7" s="269">
        <v>0</v>
      </c>
      <c r="I7" s="269">
        <v>0.1</v>
      </c>
      <c r="J7" s="269">
        <v>0</v>
      </c>
      <c r="K7" s="269">
        <v>0</v>
      </c>
      <c r="L7" s="170" t="s">
        <v>6</v>
      </c>
      <c r="M7" s="269">
        <v>0</v>
      </c>
      <c r="N7" s="269">
        <v>0</v>
      </c>
      <c r="O7" s="269">
        <v>0</v>
      </c>
      <c r="P7" s="269">
        <v>3.8</v>
      </c>
      <c r="Q7" s="269">
        <v>7.5</v>
      </c>
      <c r="R7" s="269">
        <v>0</v>
      </c>
      <c r="S7" s="269">
        <v>0</v>
      </c>
      <c r="T7" s="269">
        <f t="shared" si="0"/>
        <v>658.80000000000018</v>
      </c>
    </row>
    <row r="8" spans="1:21" ht="23.25" customHeight="1" x14ac:dyDescent="0.2">
      <c r="A8" s="170" t="s">
        <v>7</v>
      </c>
      <c r="B8" s="269">
        <v>6.3</v>
      </c>
      <c r="C8" s="269">
        <v>0</v>
      </c>
      <c r="D8" s="265">
        <v>129.80000000000001</v>
      </c>
      <c r="E8" s="269">
        <v>0</v>
      </c>
      <c r="F8" s="269">
        <v>2</v>
      </c>
      <c r="G8" s="269">
        <v>0</v>
      </c>
      <c r="H8" s="269">
        <v>0</v>
      </c>
      <c r="I8" s="269">
        <v>0</v>
      </c>
      <c r="J8" s="269">
        <v>0</v>
      </c>
      <c r="K8" s="269">
        <v>0.3</v>
      </c>
      <c r="L8" s="170" t="s">
        <v>7</v>
      </c>
      <c r="M8" s="269">
        <v>0</v>
      </c>
      <c r="N8" s="269">
        <v>56</v>
      </c>
      <c r="O8" s="269">
        <v>0</v>
      </c>
      <c r="P8" s="269">
        <v>37.700000000000003</v>
      </c>
      <c r="Q8" s="269">
        <v>9</v>
      </c>
      <c r="R8" s="269">
        <v>0</v>
      </c>
      <c r="S8" s="269">
        <v>0</v>
      </c>
      <c r="T8" s="269">
        <f t="shared" si="0"/>
        <v>241.10000000000002</v>
      </c>
    </row>
    <row r="9" spans="1:21" ht="23.25" customHeight="1" x14ac:dyDescent="0.2">
      <c r="A9" s="170" t="s">
        <v>8</v>
      </c>
      <c r="B9" s="269">
        <v>349.7</v>
      </c>
      <c r="C9" s="265">
        <v>63.399999999999991</v>
      </c>
      <c r="D9" s="265">
        <v>803.48000000000047</v>
      </c>
      <c r="E9" s="269">
        <v>5</v>
      </c>
      <c r="F9" s="269">
        <v>0</v>
      </c>
      <c r="G9" s="269">
        <v>0</v>
      </c>
      <c r="H9" s="269">
        <v>15.8</v>
      </c>
      <c r="I9" s="269">
        <v>4.5</v>
      </c>
      <c r="J9" s="269">
        <v>0</v>
      </c>
      <c r="K9" s="269">
        <v>0</v>
      </c>
      <c r="L9" s="170" t="s">
        <v>8</v>
      </c>
      <c r="M9" s="269">
        <v>0</v>
      </c>
      <c r="N9" s="269">
        <v>0</v>
      </c>
      <c r="O9" s="269">
        <v>0</v>
      </c>
      <c r="P9" s="269">
        <v>9.3000000000000007</v>
      </c>
      <c r="Q9" s="269">
        <v>311.2999999999999</v>
      </c>
      <c r="R9" s="269">
        <v>1</v>
      </c>
      <c r="S9" s="269">
        <v>3</v>
      </c>
      <c r="T9" s="265">
        <f t="shared" si="0"/>
        <v>1566.4800000000002</v>
      </c>
    </row>
    <row r="10" spans="1:21" ht="23.25" customHeight="1" x14ac:dyDescent="0.2">
      <c r="A10" s="170" t="s">
        <v>9</v>
      </c>
      <c r="B10" s="269">
        <v>361</v>
      </c>
      <c r="C10" s="269">
        <v>0</v>
      </c>
      <c r="D10" s="265">
        <v>1052.6999999999996</v>
      </c>
      <c r="E10" s="269">
        <v>0</v>
      </c>
      <c r="F10" s="269">
        <v>8</v>
      </c>
      <c r="G10" s="269">
        <v>0</v>
      </c>
      <c r="H10" s="269">
        <v>0</v>
      </c>
      <c r="I10" s="265">
        <v>1060.3</v>
      </c>
      <c r="J10" s="269">
        <v>0</v>
      </c>
      <c r="K10" s="269">
        <v>0</v>
      </c>
      <c r="L10" s="170" t="s">
        <v>9</v>
      </c>
      <c r="M10" s="269">
        <v>0</v>
      </c>
      <c r="N10" s="269">
        <v>0</v>
      </c>
      <c r="O10" s="269">
        <v>0</v>
      </c>
      <c r="P10" s="269">
        <v>19.899999999999999</v>
      </c>
      <c r="Q10" s="269">
        <v>201.79999999999995</v>
      </c>
      <c r="R10" s="269">
        <v>0</v>
      </c>
      <c r="S10" s="269">
        <v>0</v>
      </c>
      <c r="T10" s="265">
        <f t="shared" si="0"/>
        <v>2703.7</v>
      </c>
    </row>
    <row r="11" spans="1:21" ht="23.25" customHeight="1" x14ac:dyDescent="0.2">
      <c r="A11" s="170" t="s">
        <v>10</v>
      </c>
      <c r="B11" s="269">
        <v>1</v>
      </c>
      <c r="C11" s="265">
        <v>2.9</v>
      </c>
      <c r="D11" s="265">
        <v>91.3</v>
      </c>
      <c r="E11" s="269">
        <v>0</v>
      </c>
      <c r="F11" s="269">
        <v>0</v>
      </c>
      <c r="G11" s="269">
        <v>0</v>
      </c>
      <c r="H11" s="269">
        <v>0</v>
      </c>
      <c r="I11" s="269">
        <v>0</v>
      </c>
      <c r="J11" s="269">
        <v>0</v>
      </c>
      <c r="K11" s="269">
        <v>0</v>
      </c>
      <c r="L11" s="170" t="s">
        <v>10</v>
      </c>
      <c r="M11" s="269">
        <v>0</v>
      </c>
      <c r="N11" s="269">
        <v>2</v>
      </c>
      <c r="O11" s="269">
        <v>0</v>
      </c>
      <c r="P11" s="269">
        <v>116</v>
      </c>
      <c r="Q11" s="269">
        <v>3.2</v>
      </c>
      <c r="R11" s="269">
        <v>0</v>
      </c>
      <c r="S11" s="269">
        <v>0</v>
      </c>
      <c r="T11" s="269">
        <f t="shared" si="0"/>
        <v>216.39999999999998</v>
      </c>
    </row>
    <row r="12" spans="1:21" ht="23.25" customHeight="1" x14ac:dyDescent="0.2">
      <c r="A12" s="170" t="s">
        <v>11</v>
      </c>
      <c r="B12" s="269">
        <v>75.2</v>
      </c>
      <c r="C12" s="269">
        <v>0</v>
      </c>
      <c r="D12" s="265">
        <v>105.70000000000002</v>
      </c>
      <c r="E12" s="269">
        <v>0</v>
      </c>
      <c r="F12" s="269">
        <v>0</v>
      </c>
      <c r="G12" s="269">
        <v>0</v>
      </c>
      <c r="H12" s="269">
        <v>0</v>
      </c>
      <c r="I12" s="269">
        <v>0</v>
      </c>
      <c r="J12" s="269">
        <v>0</v>
      </c>
      <c r="K12" s="269">
        <v>0</v>
      </c>
      <c r="L12" s="170" t="s">
        <v>11</v>
      </c>
      <c r="M12" s="269">
        <v>0</v>
      </c>
      <c r="N12" s="269">
        <v>0</v>
      </c>
      <c r="O12" s="269">
        <v>0</v>
      </c>
      <c r="P12" s="269">
        <v>1.6</v>
      </c>
      <c r="Q12" s="269">
        <v>1</v>
      </c>
      <c r="R12" s="269">
        <v>48.8</v>
      </c>
      <c r="S12" s="269">
        <v>0</v>
      </c>
      <c r="T12" s="269">
        <f t="shared" si="0"/>
        <v>232.3</v>
      </c>
    </row>
    <row r="13" spans="1:21" ht="23.25" customHeight="1" x14ac:dyDescent="0.2">
      <c r="A13" s="170" t="s">
        <v>12</v>
      </c>
      <c r="B13" s="269">
        <v>30</v>
      </c>
      <c r="C13" s="269">
        <v>0</v>
      </c>
      <c r="D13" s="265">
        <v>110.89999999999998</v>
      </c>
      <c r="E13" s="269">
        <v>0</v>
      </c>
      <c r="F13" s="269">
        <v>0</v>
      </c>
      <c r="G13" s="269">
        <v>0</v>
      </c>
      <c r="H13" s="269">
        <v>0</v>
      </c>
      <c r="I13" s="269">
        <v>0</v>
      </c>
      <c r="J13" s="269">
        <v>3</v>
      </c>
      <c r="K13" s="269">
        <v>0</v>
      </c>
      <c r="L13" s="170" t="s">
        <v>12</v>
      </c>
      <c r="M13" s="269">
        <v>0</v>
      </c>
      <c r="N13" s="269">
        <v>0</v>
      </c>
      <c r="O13" s="269">
        <v>0</v>
      </c>
      <c r="P13" s="269">
        <v>23.1</v>
      </c>
      <c r="Q13" s="269">
        <v>11.7</v>
      </c>
      <c r="R13" s="269">
        <v>0</v>
      </c>
      <c r="S13" s="269">
        <v>0</v>
      </c>
      <c r="T13" s="269">
        <f t="shared" si="0"/>
        <v>178.69999999999996</v>
      </c>
    </row>
    <row r="14" spans="1:21" ht="23.25" customHeight="1" x14ac:dyDescent="0.2">
      <c r="A14" s="170" t="s">
        <v>13</v>
      </c>
      <c r="B14" s="269">
        <v>150</v>
      </c>
      <c r="C14" s="269">
        <v>0</v>
      </c>
      <c r="D14" s="265">
        <v>1252.8999999999999</v>
      </c>
      <c r="E14" s="269">
        <v>0</v>
      </c>
      <c r="F14" s="269">
        <v>0</v>
      </c>
      <c r="G14" s="269">
        <v>0</v>
      </c>
      <c r="H14" s="269">
        <v>0</v>
      </c>
      <c r="I14" s="269">
        <v>0</v>
      </c>
      <c r="J14" s="269">
        <v>0</v>
      </c>
      <c r="K14" s="269">
        <v>0</v>
      </c>
      <c r="L14" s="170" t="s">
        <v>13</v>
      </c>
      <c r="M14" s="269">
        <v>0</v>
      </c>
      <c r="N14" s="269">
        <v>0</v>
      </c>
      <c r="O14" s="269">
        <v>0</v>
      </c>
      <c r="P14" s="269">
        <v>0</v>
      </c>
      <c r="Q14" s="269">
        <v>20.100000000000001</v>
      </c>
      <c r="R14" s="269">
        <v>1</v>
      </c>
      <c r="S14" s="269">
        <v>0</v>
      </c>
      <c r="T14" s="265">
        <f t="shared" si="0"/>
        <v>1423.9999999999998</v>
      </c>
    </row>
    <row r="15" spans="1:21" ht="23.25" customHeight="1" x14ac:dyDescent="0.2">
      <c r="A15" s="170" t="s">
        <v>14</v>
      </c>
      <c r="B15" s="269">
        <v>145</v>
      </c>
      <c r="C15" s="269">
        <v>0</v>
      </c>
      <c r="D15" s="265">
        <v>97.30000000000004</v>
      </c>
      <c r="E15" s="269">
        <v>0</v>
      </c>
      <c r="F15" s="269">
        <v>0</v>
      </c>
      <c r="G15" s="269">
        <v>0</v>
      </c>
      <c r="H15" s="269">
        <v>0</v>
      </c>
      <c r="I15" s="269">
        <v>0</v>
      </c>
      <c r="J15" s="269">
        <v>0</v>
      </c>
      <c r="K15" s="269">
        <v>0</v>
      </c>
      <c r="L15" s="170" t="s">
        <v>14</v>
      </c>
      <c r="M15" s="269">
        <v>0</v>
      </c>
      <c r="N15" s="269">
        <v>0</v>
      </c>
      <c r="O15" s="269">
        <v>0</v>
      </c>
      <c r="P15" s="269">
        <v>0</v>
      </c>
      <c r="Q15" s="269">
        <v>0</v>
      </c>
      <c r="R15" s="269">
        <v>0</v>
      </c>
      <c r="S15" s="269">
        <v>1</v>
      </c>
      <c r="T15" s="269">
        <f t="shared" si="0"/>
        <v>243.30000000000004</v>
      </c>
    </row>
    <row r="16" spans="1:21" ht="23.25" customHeight="1" x14ac:dyDescent="0.2">
      <c r="A16" s="170" t="s">
        <v>15</v>
      </c>
      <c r="B16" s="269">
        <v>0</v>
      </c>
      <c r="C16" s="269">
        <v>176</v>
      </c>
      <c r="D16" s="265">
        <v>414.90000000000003</v>
      </c>
      <c r="E16" s="269">
        <v>0</v>
      </c>
      <c r="F16" s="269">
        <v>0</v>
      </c>
      <c r="G16" s="269">
        <v>0</v>
      </c>
      <c r="H16" s="269">
        <v>0</v>
      </c>
      <c r="I16" s="269">
        <v>40</v>
      </c>
      <c r="J16" s="269">
        <v>0</v>
      </c>
      <c r="K16" s="269">
        <v>0</v>
      </c>
      <c r="L16" s="170" t="s">
        <v>15</v>
      </c>
      <c r="M16" s="269">
        <v>0</v>
      </c>
      <c r="N16" s="269">
        <v>0</v>
      </c>
      <c r="O16" s="269">
        <v>0</v>
      </c>
      <c r="P16" s="269">
        <v>0</v>
      </c>
      <c r="Q16" s="269">
        <v>0</v>
      </c>
      <c r="R16" s="269">
        <v>0</v>
      </c>
      <c r="S16" s="269">
        <v>176</v>
      </c>
      <c r="T16" s="269">
        <f t="shared" si="0"/>
        <v>806.90000000000009</v>
      </c>
    </row>
    <row r="17" spans="1:20" ht="23.25" customHeight="1" x14ac:dyDescent="0.2">
      <c r="A17" s="170" t="s">
        <v>16</v>
      </c>
      <c r="B17" s="269">
        <v>0</v>
      </c>
      <c r="C17" s="269">
        <v>0</v>
      </c>
      <c r="D17" s="265">
        <v>285.3</v>
      </c>
      <c r="E17" s="269">
        <v>0</v>
      </c>
      <c r="F17" s="269">
        <v>0</v>
      </c>
      <c r="G17" s="269">
        <v>400</v>
      </c>
      <c r="H17" s="269">
        <v>0</v>
      </c>
      <c r="I17" s="269">
        <v>0</v>
      </c>
      <c r="J17" s="269">
        <v>0</v>
      </c>
      <c r="K17" s="269">
        <v>0</v>
      </c>
      <c r="L17" s="170" t="s">
        <v>16</v>
      </c>
      <c r="M17" s="269">
        <v>0</v>
      </c>
      <c r="N17" s="269">
        <v>0</v>
      </c>
      <c r="O17" s="269">
        <v>0</v>
      </c>
      <c r="P17" s="269">
        <v>0</v>
      </c>
      <c r="Q17" s="269">
        <v>17.299999999999997</v>
      </c>
      <c r="R17" s="269">
        <v>0</v>
      </c>
      <c r="S17" s="269">
        <v>0</v>
      </c>
      <c r="T17" s="269">
        <f t="shared" si="0"/>
        <v>702.59999999999991</v>
      </c>
    </row>
    <row r="18" spans="1:20" ht="23.25" customHeight="1" x14ac:dyDescent="0.2">
      <c r="A18" s="170" t="s">
        <v>17</v>
      </c>
      <c r="B18" s="269">
        <v>0</v>
      </c>
      <c r="C18" s="269">
        <v>0</v>
      </c>
      <c r="D18" s="265">
        <v>149.50000000000006</v>
      </c>
      <c r="E18" s="269">
        <v>0</v>
      </c>
      <c r="F18" s="269">
        <v>0</v>
      </c>
      <c r="G18" s="269">
        <v>0</v>
      </c>
      <c r="H18" s="269">
        <v>0</v>
      </c>
      <c r="I18" s="269">
        <v>0</v>
      </c>
      <c r="J18" s="269">
        <v>0</v>
      </c>
      <c r="K18" s="269">
        <v>0</v>
      </c>
      <c r="L18" s="170" t="s">
        <v>17</v>
      </c>
      <c r="M18" s="269">
        <v>0</v>
      </c>
      <c r="N18" s="269">
        <v>0</v>
      </c>
      <c r="O18" s="269">
        <v>0</v>
      </c>
      <c r="P18" s="269">
        <v>0</v>
      </c>
      <c r="Q18" s="269">
        <v>9</v>
      </c>
      <c r="R18" s="269">
        <v>0</v>
      </c>
      <c r="S18" s="269">
        <v>0</v>
      </c>
      <c r="T18" s="269">
        <f t="shared" si="0"/>
        <v>158.50000000000006</v>
      </c>
    </row>
    <row r="19" spans="1:20" ht="23.25" customHeight="1" x14ac:dyDescent="0.2">
      <c r="A19" s="150" t="s">
        <v>18</v>
      </c>
      <c r="B19" s="269">
        <v>68</v>
      </c>
      <c r="C19" s="269">
        <v>0</v>
      </c>
      <c r="D19" s="265">
        <v>16477.200000000008</v>
      </c>
      <c r="E19" s="277">
        <v>0</v>
      </c>
      <c r="F19" s="269">
        <v>0</v>
      </c>
      <c r="G19" s="269">
        <v>0</v>
      </c>
      <c r="H19" s="269">
        <v>0</v>
      </c>
      <c r="I19" s="269">
        <v>0</v>
      </c>
      <c r="J19" s="269">
        <v>6</v>
      </c>
      <c r="K19" s="269">
        <v>0</v>
      </c>
      <c r="L19" s="150" t="s">
        <v>18</v>
      </c>
      <c r="M19" s="277">
        <v>0</v>
      </c>
      <c r="N19" s="269">
        <v>0</v>
      </c>
      <c r="O19" s="269">
        <v>195</v>
      </c>
      <c r="P19" s="269">
        <v>14</v>
      </c>
      <c r="Q19" s="269">
        <v>153.79999999999998</v>
      </c>
      <c r="R19" s="269">
        <v>0</v>
      </c>
      <c r="S19" s="269">
        <v>0</v>
      </c>
      <c r="T19" s="265">
        <f t="shared" si="0"/>
        <v>16914.000000000007</v>
      </c>
    </row>
    <row r="20" spans="1:20" s="357" customFormat="1" ht="33.75" customHeight="1" thickBot="1" x14ac:dyDescent="0.25">
      <c r="A20" s="222" t="s">
        <v>214</v>
      </c>
      <c r="B20" s="281">
        <f t="shared" ref="B20:K20" si="1">SUM(B5:B19)</f>
        <v>6652</v>
      </c>
      <c r="C20" s="281">
        <f t="shared" si="1"/>
        <v>524.20000000000005</v>
      </c>
      <c r="D20" s="281">
        <f t="shared" si="1"/>
        <v>21777.430000000008</v>
      </c>
      <c r="E20" s="363">
        <f t="shared" si="1"/>
        <v>5</v>
      </c>
      <c r="F20" s="363">
        <f t="shared" si="1"/>
        <v>14</v>
      </c>
      <c r="G20" s="363">
        <f t="shared" si="1"/>
        <v>400</v>
      </c>
      <c r="H20" s="363">
        <f t="shared" si="1"/>
        <v>15.8</v>
      </c>
      <c r="I20" s="281">
        <f t="shared" si="1"/>
        <v>1159.3</v>
      </c>
      <c r="J20" s="281">
        <f t="shared" si="1"/>
        <v>3724.0000000000005</v>
      </c>
      <c r="K20" s="363">
        <f t="shared" si="1"/>
        <v>3</v>
      </c>
      <c r="L20" s="222" t="s">
        <v>214</v>
      </c>
      <c r="M20" s="363">
        <f t="shared" ref="M20:S20" si="2">SUM(M5:M19)</f>
        <v>0</v>
      </c>
      <c r="N20" s="363">
        <f t="shared" si="2"/>
        <v>58</v>
      </c>
      <c r="O20" s="363">
        <f t="shared" si="2"/>
        <v>195</v>
      </c>
      <c r="P20" s="363">
        <f t="shared" si="2"/>
        <v>323.20000000000005</v>
      </c>
      <c r="Q20" s="281">
        <f t="shared" si="2"/>
        <v>1135.0999999999999</v>
      </c>
      <c r="R20" s="363">
        <f t="shared" si="2"/>
        <v>50.8</v>
      </c>
      <c r="S20" s="363">
        <f t="shared" si="2"/>
        <v>180</v>
      </c>
      <c r="T20" s="281">
        <f t="shared" si="0"/>
        <v>36216.830000000009</v>
      </c>
    </row>
    <row r="21" spans="1:20" ht="25.5" customHeight="1" thickTop="1" x14ac:dyDescent="0.2">
      <c r="A21" s="451"/>
      <c r="B21" s="451"/>
      <c r="C21" s="451"/>
      <c r="D21" s="451"/>
      <c r="E21" s="451"/>
      <c r="F21" s="451"/>
      <c r="G21" s="451"/>
      <c r="H21" s="451"/>
      <c r="I21" s="451"/>
      <c r="J21" s="451"/>
      <c r="K21" s="1" t="s">
        <v>27</v>
      </c>
    </row>
    <row r="22" spans="1:20" s="146" customFormat="1" ht="15.75" customHeight="1" x14ac:dyDescent="0.2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"/>
      <c r="L22" s="41"/>
    </row>
    <row r="23" spans="1:20" s="146" customFormat="1" ht="12" customHeight="1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"/>
      <c r="L23" s="41"/>
    </row>
    <row r="24" spans="1:20" s="140" customFormat="1" ht="9" customHeight="1" x14ac:dyDescent="0.2">
      <c r="A24" s="183"/>
      <c r="B24" s="142"/>
      <c r="C24" s="142"/>
      <c r="D24" s="142"/>
      <c r="E24" s="142"/>
      <c r="F24" s="142"/>
      <c r="G24" s="142"/>
      <c r="H24" s="142"/>
      <c r="I24" s="142"/>
      <c r="J24" s="142"/>
      <c r="K24" s="1"/>
      <c r="L24" s="41"/>
    </row>
    <row r="25" spans="1:20" s="146" customFormat="1" ht="24" customHeight="1" x14ac:dyDescent="0.2">
      <c r="A25" s="263" t="s">
        <v>288</v>
      </c>
      <c r="B25" s="166"/>
      <c r="C25" s="159"/>
      <c r="D25" s="159"/>
      <c r="E25" s="138"/>
      <c r="F25" s="138"/>
      <c r="G25" s="138"/>
      <c r="H25" s="138"/>
      <c r="I25" s="138"/>
      <c r="J25" s="138"/>
      <c r="K25" s="419">
        <v>92</v>
      </c>
      <c r="L25" s="263" t="s">
        <v>288</v>
      </c>
      <c r="M25" s="166"/>
      <c r="N25" s="159"/>
      <c r="O25" s="159"/>
      <c r="P25" s="138"/>
      <c r="Q25" s="138"/>
      <c r="R25" s="416"/>
      <c r="S25" s="138"/>
      <c r="T25" s="419">
        <v>93</v>
      </c>
    </row>
    <row r="28" spans="1:20" x14ac:dyDescent="0.2">
      <c r="B28" s="283">
        <f>B5/$T5*100</f>
        <v>53.565488684720655</v>
      </c>
      <c r="C28" s="283">
        <f t="shared" ref="C28:T28" si="3">C5/$T5*100</f>
        <v>5.7350630283426816E-2</v>
      </c>
      <c r="D28" s="283">
        <f t="shared" si="3"/>
        <v>1.8891297615360791</v>
      </c>
      <c r="E28" s="283">
        <f t="shared" si="3"/>
        <v>0</v>
      </c>
      <c r="F28" s="283">
        <f t="shared" si="3"/>
        <v>4.5880504226741455E-2</v>
      </c>
      <c r="G28" s="283">
        <f t="shared" si="3"/>
        <v>0</v>
      </c>
      <c r="H28" s="283">
        <f t="shared" si="3"/>
        <v>0</v>
      </c>
      <c r="I28" s="283">
        <f t="shared" si="3"/>
        <v>0.62397485748368375</v>
      </c>
      <c r="J28" s="283">
        <f t="shared" si="3"/>
        <v>42.611518300586134</v>
      </c>
      <c r="K28" s="283">
        <f t="shared" si="3"/>
        <v>0</v>
      </c>
      <c r="L28" s="283" t="e">
        <f t="shared" si="3"/>
        <v>#VALUE!</v>
      </c>
      <c r="M28" s="283">
        <f t="shared" si="3"/>
        <v>0</v>
      </c>
      <c r="N28" s="283">
        <f t="shared" si="3"/>
        <v>0</v>
      </c>
      <c r="O28" s="283">
        <f t="shared" si="3"/>
        <v>0</v>
      </c>
      <c r="P28" s="283">
        <f t="shared" si="3"/>
        <v>1.1217783283438283</v>
      </c>
      <c r="Q28" s="283">
        <f t="shared" si="3"/>
        <v>8.4878932819471689E-2</v>
      </c>
      <c r="R28" s="283">
        <f t="shared" si="3"/>
        <v>0</v>
      </c>
      <c r="S28" s="283">
        <f t="shared" si="3"/>
        <v>0</v>
      </c>
      <c r="T28" s="283">
        <f t="shared" si="3"/>
        <v>100</v>
      </c>
    </row>
    <row r="29" spans="1:20" x14ac:dyDescent="0.2">
      <c r="B29" s="283">
        <f t="shared" ref="B29:T29" si="4">B6/$T6*100</f>
        <v>37.940416738419145</v>
      </c>
      <c r="C29" s="283">
        <f t="shared" si="4"/>
        <v>19.073531944205268</v>
      </c>
      <c r="D29" s="283">
        <f t="shared" si="4"/>
        <v>16.486998450146377</v>
      </c>
      <c r="E29" s="283">
        <f t="shared" si="4"/>
        <v>0</v>
      </c>
      <c r="F29" s="283">
        <f t="shared" si="4"/>
        <v>0</v>
      </c>
      <c r="G29" s="283">
        <f t="shared" si="4"/>
        <v>0</v>
      </c>
      <c r="H29" s="283">
        <f t="shared" si="4"/>
        <v>0</v>
      </c>
      <c r="I29" s="283">
        <f t="shared" si="4"/>
        <v>0</v>
      </c>
      <c r="J29" s="283">
        <f t="shared" si="4"/>
        <v>0</v>
      </c>
      <c r="K29" s="283">
        <f t="shared" si="4"/>
        <v>0.1859824349922507</v>
      </c>
      <c r="L29" s="283" t="e">
        <f t="shared" si="4"/>
        <v>#VALUE!</v>
      </c>
      <c r="M29" s="283">
        <f t="shared" si="4"/>
        <v>0</v>
      </c>
      <c r="N29" s="283">
        <f t="shared" si="4"/>
        <v>0</v>
      </c>
      <c r="O29" s="283">
        <f t="shared" si="4"/>
        <v>0</v>
      </c>
      <c r="P29" s="283">
        <f t="shared" si="4"/>
        <v>0</v>
      </c>
      <c r="Q29" s="283">
        <f t="shared" si="4"/>
        <v>26.313070432236952</v>
      </c>
      <c r="R29" s="283">
        <f t="shared" si="4"/>
        <v>0</v>
      </c>
      <c r="S29" s="283">
        <f t="shared" si="4"/>
        <v>0</v>
      </c>
      <c r="T29" s="283">
        <f t="shared" si="4"/>
        <v>100</v>
      </c>
    </row>
    <row r="30" spans="1:20" x14ac:dyDescent="0.2">
      <c r="B30" s="283">
        <f t="shared" ref="B30:T30" si="5">B7/$T7*100</f>
        <v>37.188828172434718</v>
      </c>
      <c r="C30" s="283">
        <f t="shared" si="5"/>
        <v>0</v>
      </c>
      <c r="D30" s="283">
        <f t="shared" si="5"/>
        <v>61.080752884031583</v>
      </c>
      <c r="E30" s="283">
        <f t="shared" si="5"/>
        <v>0</v>
      </c>
      <c r="F30" s="283">
        <f t="shared" si="5"/>
        <v>0</v>
      </c>
      <c r="G30" s="283">
        <f t="shared" si="5"/>
        <v>0</v>
      </c>
      <c r="H30" s="283">
        <f t="shared" si="5"/>
        <v>0</v>
      </c>
      <c r="I30" s="283">
        <f t="shared" si="5"/>
        <v>1.5179113539769274E-2</v>
      </c>
      <c r="J30" s="283">
        <f t="shared" si="5"/>
        <v>0</v>
      </c>
      <c r="K30" s="283">
        <f t="shared" si="5"/>
        <v>0</v>
      </c>
      <c r="L30" s="283" t="e">
        <f t="shared" si="5"/>
        <v>#VALUE!</v>
      </c>
      <c r="M30" s="283">
        <f t="shared" si="5"/>
        <v>0</v>
      </c>
      <c r="N30" s="283">
        <f t="shared" si="5"/>
        <v>0</v>
      </c>
      <c r="O30" s="283">
        <f t="shared" si="5"/>
        <v>0</v>
      </c>
      <c r="P30" s="283">
        <f t="shared" si="5"/>
        <v>0.57680631451123232</v>
      </c>
      <c r="Q30" s="283">
        <f t="shared" si="5"/>
        <v>1.1384335154826957</v>
      </c>
      <c r="R30" s="283">
        <f t="shared" si="5"/>
        <v>0</v>
      </c>
      <c r="S30" s="283">
        <f t="shared" si="5"/>
        <v>0</v>
      </c>
      <c r="T30" s="283">
        <f t="shared" si="5"/>
        <v>100</v>
      </c>
    </row>
    <row r="31" spans="1:20" x14ac:dyDescent="0.2">
      <c r="B31" s="283">
        <f t="shared" ref="B31:T31" si="6">B8/$T8*100</f>
        <v>2.6130236416424717</v>
      </c>
      <c r="C31" s="283">
        <f t="shared" si="6"/>
        <v>0</v>
      </c>
      <c r="D31" s="283">
        <f t="shared" si="6"/>
        <v>53.836582330982999</v>
      </c>
      <c r="E31" s="283">
        <f t="shared" si="6"/>
        <v>0</v>
      </c>
      <c r="F31" s="283">
        <f t="shared" si="6"/>
        <v>0.82953131480713382</v>
      </c>
      <c r="G31" s="283">
        <f t="shared" si="6"/>
        <v>0</v>
      </c>
      <c r="H31" s="283">
        <f t="shared" si="6"/>
        <v>0</v>
      </c>
      <c r="I31" s="283">
        <f t="shared" si="6"/>
        <v>0</v>
      </c>
      <c r="J31" s="283">
        <f t="shared" si="6"/>
        <v>0</v>
      </c>
      <c r="K31" s="283">
        <f t="shared" si="6"/>
        <v>0.12442969722107008</v>
      </c>
      <c r="L31" s="283" t="e">
        <f t="shared" si="6"/>
        <v>#VALUE!</v>
      </c>
      <c r="M31" s="283">
        <f t="shared" si="6"/>
        <v>0</v>
      </c>
      <c r="N31" s="283">
        <f t="shared" si="6"/>
        <v>23.226876814599748</v>
      </c>
      <c r="O31" s="283">
        <f t="shared" si="6"/>
        <v>0</v>
      </c>
      <c r="P31" s="283">
        <f t="shared" si="6"/>
        <v>15.636665284114477</v>
      </c>
      <c r="Q31" s="283">
        <f t="shared" si="6"/>
        <v>3.7328909166321025</v>
      </c>
      <c r="R31" s="283">
        <f t="shared" si="6"/>
        <v>0</v>
      </c>
      <c r="S31" s="283">
        <f t="shared" si="6"/>
        <v>0</v>
      </c>
      <c r="T31" s="283">
        <f t="shared" si="6"/>
        <v>100</v>
      </c>
    </row>
    <row r="32" spans="1:20" x14ac:dyDescent="0.2">
      <c r="B32" s="283">
        <f t="shared" ref="B32:T32" si="7">B9/$T9*100</f>
        <v>22.323936469026094</v>
      </c>
      <c r="C32" s="283">
        <f t="shared" si="7"/>
        <v>4.0472907410244607</v>
      </c>
      <c r="D32" s="283">
        <f t="shared" si="7"/>
        <v>51.292068842245051</v>
      </c>
      <c r="E32" s="283">
        <f t="shared" si="7"/>
        <v>0.31918696695776511</v>
      </c>
      <c r="F32" s="283">
        <f t="shared" si="7"/>
        <v>0</v>
      </c>
      <c r="G32" s="283">
        <f t="shared" si="7"/>
        <v>0</v>
      </c>
      <c r="H32" s="283">
        <f t="shared" si="7"/>
        <v>1.0086308155865378</v>
      </c>
      <c r="I32" s="283">
        <f t="shared" si="7"/>
        <v>0.28726827026198859</v>
      </c>
      <c r="J32" s="283">
        <f t="shared" si="7"/>
        <v>0</v>
      </c>
      <c r="K32" s="283">
        <f t="shared" si="7"/>
        <v>0</v>
      </c>
      <c r="L32" s="283" t="e">
        <f t="shared" si="7"/>
        <v>#VALUE!</v>
      </c>
      <c r="M32" s="283">
        <f t="shared" si="7"/>
        <v>0</v>
      </c>
      <c r="N32" s="283">
        <f t="shared" si="7"/>
        <v>0</v>
      </c>
      <c r="O32" s="283">
        <f t="shared" si="7"/>
        <v>0</v>
      </c>
      <c r="P32" s="283">
        <f t="shared" si="7"/>
        <v>0.59368775854144318</v>
      </c>
      <c r="Q32" s="283">
        <f t="shared" si="7"/>
        <v>19.87258056279045</v>
      </c>
      <c r="R32" s="283">
        <f t="shared" si="7"/>
        <v>6.3837393391553018E-2</v>
      </c>
      <c r="S32" s="283">
        <f t="shared" si="7"/>
        <v>0.1915121801746591</v>
      </c>
      <c r="T32" s="283">
        <f t="shared" si="7"/>
        <v>100</v>
      </c>
    </row>
    <row r="33" spans="2:20" x14ac:dyDescent="0.2">
      <c r="B33" s="283">
        <f t="shared" ref="B33:T33" si="8">B10/$T10*100</f>
        <v>13.352073085031623</v>
      </c>
      <c r="C33" s="283">
        <f t="shared" si="8"/>
        <v>0</v>
      </c>
      <c r="D33" s="283">
        <f t="shared" si="8"/>
        <v>38.935532788401069</v>
      </c>
      <c r="E33" s="283">
        <f t="shared" si="8"/>
        <v>0</v>
      </c>
      <c r="F33" s="283">
        <f t="shared" si="8"/>
        <v>0.29589081628878949</v>
      </c>
      <c r="G33" s="283">
        <f t="shared" si="8"/>
        <v>0</v>
      </c>
      <c r="H33" s="283">
        <f t="shared" si="8"/>
        <v>0</v>
      </c>
      <c r="I33" s="283">
        <f t="shared" si="8"/>
        <v>39.21662906387543</v>
      </c>
      <c r="J33" s="283">
        <f t="shared" si="8"/>
        <v>0</v>
      </c>
      <c r="K33" s="283">
        <f t="shared" si="8"/>
        <v>0</v>
      </c>
      <c r="L33" s="283" t="e">
        <f t="shared" si="8"/>
        <v>#VALUE!</v>
      </c>
      <c r="M33" s="283">
        <f t="shared" si="8"/>
        <v>0</v>
      </c>
      <c r="N33" s="283">
        <f t="shared" si="8"/>
        <v>0</v>
      </c>
      <c r="O33" s="283">
        <f t="shared" si="8"/>
        <v>0</v>
      </c>
      <c r="P33" s="283">
        <f t="shared" si="8"/>
        <v>0.73602840551836368</v>
      </c>
      <c r="Q33" s="283">
        <f t="shared" si="8"/>
        <v>7.463845840884713</v>
      </c>
      <c r="R33" s="283">
        <f t="shared" si="8"/>
        <v>0</v>
      </c>
      <c r="S33" s="283">
        <f t="shared" si="8"/>
        <v>0</v>
      </c>
      <c r="T33" s="283">
        <f t="shared" si="8"/>
        <v>100</v>
      </c>
    </row>
    <row r="34" spans="2:20" x14ac:dyDescent="0.2">
      <c r="B34" s="283">
        <f t="shared" ref="B34:T34" si="9">B11/$T11*100</f>
        <v>0.46210720887245843</v>
      </c>
      <c r="C34" s="283">
        <f t="shared" si="9"/>
        <v>1.3401109057301295</v>
      </c>
      <c r="D34" s="283">
        <f t="shared" si="9"/>
        <v>42.190388170055456</v>
      </c>
      <c r="E34" s="283">
        <f t="shared" si="9"/>
        <v>0</v>
      </c>
      <c r="F34" s="283">
        <f t="shared" si="9"/>
        <v>0</v>
      </c>
      <c r="G34" s="283">
        <f t="shared" si="9"/>
        <v>0</v>
      </c>
      <c r="H34" s="283">
        <f t="shared" si="9"/>
        <v>0</v>
      </c>
      <c r="I34" s="283">
        <f t="shared" si="9"/>
        <v>0</v>
      </c>
      <c r="J34" s="283">
        <f t="shared" si="9"/>
        <v>0</v>
      </c>
      <c r="K34" s="283">
        <f t="shared" si="9"/>
        <v>0</v>
      </c>
      <c r="L34" s="283" t="e">
        <f t="shared" si="9"/>
        <v>#VALUE!</v>
      </c>
      <c r="M34" s="283">
        <f t="shared" si="9"/>
        <v>0</v>
      </c>
      <c r="N34" s="283">
        <f t="shared" si="9"/>
        <v>0.92421441774491686</v>
      </c>
      <c r="O34" s="283">
        <f t="shared" si="9"/>
        <v>0</v>
      </c>
      <c r="P34" s="283">
        <f t="shared" si="9"/>
        <v>53.604436229205177</v>
      </c>
      <c r="Q34" s="283">
        <f t="shared" si="9"/>
        <v>1.478743068391867</v>
      </c>
      <c r="R34" s="283">
        <f t="shared" si="9"/>
        <v>0</v>
      </c>
      <c r="S34" s="283">
        <f t="shared" si="9"/>
        <v>0</v>
      </c>
      <c r="T34" s="283">
        <f t="shared" si="9"/>
        <v>100</v>
      </c>
    </row>
    <row r="35" spans="2:20" x14ac:dyDescent="0.2">
      <c r="B35" s="283">
        <f t="shared" ref="B35:T35" si="10">B12/$T12*100</f>
        <v>32.37193284545846</v>
      </c>
      <c r="C35" s="283">
        <f t="shared" si="10"/>
        <v>0</v>
      </c>
      <c r="D35" s="283">
        <f t="shared" si="10"/>
        <v>45.501506672406379</v>
      </c>
      <c r="E35" s="283">
        <f t="shared" si="10"/>
        <v>0</v>
      </c>
      <c r="F35" s="283">
        <f t="shared" si="10"/>
        <v>0</v>
      </c>
      <c r="G35" s="283">
        <f t="shared" si="10"/>
        <v>0</v>
      </c>
      <c r="H35" s="283">
        <f t="shared" si="10"/>
        <v>0</v>
      </c>
      <c r="I35" s="283">
        <f t="shared" si="10"/>
        <v>0</v>
      </c>
      <c r="J35" s="283">
        <f t="shared" si="10"/>
        <v>0</v>
      </c>
      <c r="K35" s="283">
        <f t="shared" si="10"/>
        <v>0</v>
      </c>
      <c r="L35" s="283" t="e">
        <f t="shared" si="10"/>
        <v>#VALUE!</v>
      </c>
      <c r="M35" s="283">
        <f t="shared" si="10"/>
        <v>0</v>
      </c>
      <c r="N35" s="283">
        <f t="shared" si="10"/>
        <v>0</v>
      </c>
      <c r="O35" s="283">
        <f t="shared" si="10"/>
        <v>0</v>
      </c>
      <c r="P35" s="283">
        <f t="shared" si="10"/>
        <v>0.68876452862677573</v>
      </c>
      <c r="Q35" s="283">
        <f t="shared" si="10"/>
        <v>0.43047783039173482</v>
      </c>
      <c r="R35" s="283">
        <f t="shared" si="10"/>
        <v>21.007318123116658</v>
      </c>
      <c r="S35" s="283">
        <f t="shared" si="10"/>
        <v>0</v>
      </c>
      <c r="T35" s="283">
        <f t="shared" si="10"/>
        <v>100</v>
      </c>
    </row>
    <row r="36" spans="2:20" x14ac:dyDescent="0.2">
      <c r="B36" s="283">
        <f t="shared" ref="B36:T36" si="11">B13/$T13*100</f>
        <v>16.787912702853948</v>
      </c>
      <c r="C36" s="283">
        <f t="shared" si="11"/>
        <v>0</v>
      </c>
      <c r="D36" s="283">
        <f t="shared" si="11"/>
        <v>62.059317291550087</v>
      </c>
      <c r="E36" s="283">
        <f t="shared" si="11"/>
        <v>0</v>
      </c>
      <c r="F36" s="283">
        <f t="shared" si="11"/>
        <v>0</v>
      </c>
      <c r="G36" s="283">
        <f t="shared" si="11"/>
        <v>0</v>
      </c>
      <c r="H36" s="283">
        <f t="shared" si="11"/>
        <v>0</v>
      </c>
      <c r="I36" s="283">
        <f t="shared" si="11"/>
        <v>0</v>
      </c>
      <c r="J36" s="283">
        <f t="shared" si="11"/>
        <v>1.6787912702853947</v>
      </c>
      <c r="K36" s="283">
        <f t="shared" si="11"/>
        <v>0</v>
      </c>
      <c r="L36" s="283" t="e">
        <f t="shared" si="11"/>
        <v>#VALUE!</v>
      </c>
      <c r="M36" s="283">
        <f t="shared" si="11"/>
        <v>0</v>
      </c>
      <c r="N36" s="283">
        <f t="shared" si="11"/>
        <v>0</v>
      </c>
      <c r="O36" s="283">
        <f t="shared" si="11"/>
        <v>0</v>
      </c>
      <c r="P36" s="283">
        <f t="shared" si="11"/>
        <v>12.926692781197541</v>
      </c>
      <c r="Q36" s="283">
        <f t="shared" si="11"/>
        <v>6.5472859541130397</v>
      </c>
      <c r="R36" s="283">
        <f t="shared" si="11"/>
        <v>0</v>
      </c>
      <c r="S36" s="283">
        <f t="shared" si="11"/>
        <v>0</v>
      </c>
      <c r="T36" s="283">
        <f t="shared" si="11"/>
        <v>100</v>
      </c>
    </row>
    <row r="37" spans="2:20" x14ac:dyDescent="0.2">
      <c r="B37" s="283">
        <f t="shared" ref="B37:T37" si="12">B14/$T14*100</f>
        <v>10.533707865168541</v>
      </c>
      <c r="C37" s="283">
        <f t="shared" si="12"/>
        <v>0</v>
      </c>
      <c r="D37" s="283">
        <f t="shared" si="12"/>
        <v>87.984550561797761</v>
      </c>
      <c r="E37" s="283">
        <f t="shared" si="12"/>
        <v>0</v>
      </c>
      <c r="F37" s="283">
        <f t="shared" si="12"/>
        <v>0</v>
      </c>
      <c r="G37" s="283">
        <f t="shared" si="12"/>
        <v>0</v>
      </c>
      <c r="H37" s="283">
        <f t="shared" si="12"/>
        <v>0</v>
      </c>
      <c r="I37" s="283">
        <f t="shared" si="12"/>
        <v>0</v>
      </c>
      <c r="J37" s="283">
        <f t="shared" si="12"/>
        <v>0</v>
      </c>
      <c r="K37" s="283">
        <f t="shared" si="12"/>
        <v>0</v>
      </c>
      <c r="L37" s="283" t="e">
        <f t="shared" si="12"/>
        <v>#VALUE!</v>
      </c>
      <c r="M37" s="283">
        <f t="shared" si="12"/>
        <v>0</v>
      </c>
      <c r="N37" s="283">
        <f t="shared" si="12"/>
        <v>0</v>
      </c>
      <c r="O37" s="283">
        <f t="shared" si="12"/>
        <v>0</v>
      </c>
      <c r="P37" s="283">
        <f t="shared" si="12"/>
        <v>0</v>
      </c>
      <c r="Q37" s="283">
        <f t="shared" si="12"/>
        <v>1.4115168539325844</v>
      </c>
      <c r="R37" s="283">
        <f t="shared" si="12"/>
        <v>7.02247191011236E-2</v>
      </c>
      <c r="S37" s="283">
        <f t="shared" si="12"/>
        <v>0</v>
      </c>
      <c r="T37" s="283">
        <f t="shared" si="12"/>
        <v>100</v>
      </c>
    </row>
    <row r="38" spans="2:20" x14ac:dyDescent="0.2">
      <c r="B38" s="283">
        <f t="shared" ref="B38:T38" si="13">B15/$T15*100</f>
        <v>59.597205096588567</v>
      </c>
      <c r="C38" s="283">
        <f t="shared" si="13"/>
        <v>0</v>
      </c>
      <c r="D38" s="283">
        <f t="shared" si="13"/>
        <v>39.991779695848756</v>
      </c>
      <c r="E38" s="283">
        <f t="shared" si="13"/>
        <v>0</v>
      </c>
      <c r="F38" s="283">
        <f t="shared" si="13"/>
        <v>0</v>
      </c>
      <c r="G38" s="283">
        <f t="shared" si="13"/>
        <v>0</v>
      </c>
      <c r="H38" s="283">
        <f t="shared" si="13"/>
        <v>0</v>
      </c>
      <c r="I38" s="283">
        <f t="shared" si="13"/>
        <v>0</v>
      </c>
      <c r="J38" s="283">
        <f t="shared" si="13"/>
        <v>0</v>
      </c>
      <c r="K38" s="283">
        <f t="shared" si="13"/>
        <v>0</v>
      </c>
      <c r="L38" s="283" t="e">
        <f t="shared" si="13"/>
        <v>#VALUE!</v>
      </c>
      <c r="M38" s="283">
        <f t="shared" si="13"/>
        <v>0</v>
      </c>
      <c r="N38" s="283">
        <f t="shared" si="13"/>
        <v>0</v>
      </c>
      <c r="O38" s="283">
        <f t="shared" si="13"/>
        <v>0</v>
      </c>
      <c r="P38" s="283">
        <f t="shared" si="13"/>
        <v>0</v>
      </c>
      <c r="Q38" s="283">
        <f t="shared" si="13"/>
        <v>0</v>
      </c>
      <c r="R38" s="283">
        <f t="shared" si="13"/>
        <v>0</v>
      </c>
      <c r="S38" s="283">
        <f t="shared" si="13"/>
        <v>0.41101520756267973</v>
      </c>
      <c r="T38" s="283">
        <f t="shared" si="13"/>
        <v>100</v>
      </c>
    </row>
    <row r="39" spans="2:20" x14ac:dyDescent="0.2">
      <c r="B39" s="283">
        <f t="shared" ref="B39:T39" si="14">B16/$T16*100</f>
        <v>0</v>
      </c>
      <c r="C39" s="283">
        <f t="shared" si="14"/>
        <v>21.811872598835045</v>
      </c>
      <c r="D39" s="283">
        <f t="shared" si="14"/>
        <v>51.419011029867391</v>
      </c>
      <c r="E39" s="283">
        <f t="shared" si="14"/>
        <v>0</v>
      </c>
      <c r="F39" s="283">
        <f t="shared" si="14"/>
        <v>0</v>
      </c>
      <c r="G39" s="283">
        <f t="shared" si="14"/>
        <v>0</v>
      </c>
      <c r="H39" s="283">
        <f t="shared" si="14"/>
        <v>0</v>
      </c>
      <c r="I39" s="283">
        <f t="shared" si="14"/>
        <v>4.95724377246251</v>
      </c>
      <c r="J39" s="283">
        <f t="shared" si="14"/>
        <v>0</v>
      </c>
      <c r="K39" s="283">
        <f t="shared" si="14"/>
        <v>0</v>
      </c>
      <c r="L39" s="283" t="e">
        <f t="shared" si="14"/>
        <v>#VALUE!</v>
      </c>
      <c r="M39" s="283">
        <f t="shared" si="14"/>
        <v>0</v>
      </c>
      <c r="N39" s="283">
        <f t="shared" si="14"/>
        <v>0</v>
      </c>
      <c r="O39" s="283">
        <f t="shared" si="14"/>
        <v>0</v>
      </c>
      <c r="P39" s="283">
        <f t="shared" si="14"/>
        <v>0</v>
      </c>
      <c r="Q39" s="283">
        <f t="shared" si="14"/>
        <v>0</v>
      </c>
      <c r="R39" s="283">
        <f t="shared" si="14"/>
        <v>0</v>
      </c>
      <c r="S39" s="283">
        <f t="shared" si="14"/>
        <v>21.811872598835045</v>
      </c>
      <c r="T39" s="283">
        <f t="shared" si="14"/>
        <v>100</v>
      </c>
    </row>
    <row r="40" spans="2:20" x14ac:dyDescent="0.2">
      <c r="B40" s="283">
        <f t="shared" ref="B40:T40" si="15">B17/$T17*100</f>
        <v>0</v>
      </c>
      <c r="C40" s="283">
        <f t="shared" si="15"/>
        <v>0</v>
      </c>
      <c r="D40" s="283">
        <f t="shared" si="15"/>
        <v>40.606319385140907</v>
      </c>
      <c r="E40" s="283">
        <f t="shared" si="15"/>
        <v>0</v>
      </c>
      <c r="F40" s="283">
        <f t="shared" si="15"/>
        <v>0</v>
      </c>
      <c r="G40" s="283">
        <f t="shared" si="15"/>
        <v>56.931397665812696</v>
      </c>
      <c r="H40" s="283">
        <f t="shared" si="15"/>
        <v>0</v>
      </c>
      <c r="I40" s="283">
        <f t="shared" si="15"/>
        <v>0</v>
      </c>
      <c r="J40" s="283">
        <f t="shared" si="15"/>
        <v>0</v>
      </c>
      <c r="K40" s="283">
        <f t="shared" si="15"/>
        <v>0</v>
      </c>
      <c r="L40" s="283" t="e">
        <f t="shared" si="15"/>
        <v>#VALUE!</v>
      </c>
      <c r="M40" s="283">
        <f t="shared" si="15"/>
        <v>0</v>
      </c>
      <c r="N40" s="283">
        <f t="shared" si="15"/>
        <v>0</v>
      </c>
      <c r="O40" s="283">
        <f t="shared" si="15"/>
        <v>0</v>
      </c>
      <c r="P40" s="283">
        <f t="shared" si="15"/>
        <v>0</v>
      </c>
      <c r="Q40" s="283">
        <f t="shared" si="15"/>
        <v>2.4622829490463993</v>
      </c>
      <c r="R40" s="283">
        <f t="shared" si="15"/>
        <v>0</v>
      </c>
      <c r="S40" s="283">
        <f t="shared" si="15"/>
        <v>0</v>
      </c>
      <c r="T40" s="283">
        <f t="shared" si="15"/>
        <v>100</v>
      </c>
    </row>
    <row r="41" spans="2:20" x14ac:dyDescent="0.2">
      <c r="B41" s="283">
        <f t="shared" ref="B41:T41" si="16">B18/$T18*100</f>
        <v>0</v>
      </c>
      <c r="C41" s="283">
        <f t="shared" si="16"/>
        <v>0</v>
      </c>
      <c r="D41" s="283">
        <f t="shared" si="16"/>
        <v>94.321766561514195</v>
      </c>
      <c r="E41" s="283">
        <f t="shared" si="16"/>
        <v>0</v>
      </c>
      <c r="F41" s="283">
        <f t="shared" si="16"/>
        <v>0</v>
      </c>
      <c r="G41" s="283">
        <f t="shared" si="16"/>
        <v>0</v>
      </c>
      <c r="H41" s="283">
        <f t="shared" si="16"/>
        <v>0</v>
      </c>
      <c r="I41" s="283">
        <f t="shared" si="16"/>
        <v>0</v>
      </c>
      <c r="J41" s="283">
        <f t="shared" si="16"/>
        <v>0</v>
      </c>
      <c r="K41" s="283">
        <f t="shared" si="16"/>
        <v>0</v>
      </c>
      <c r="L41" s="283" t="e">
        <f t="shared" si="16"/>
        <v>#VALUE!</v>
      </c>
      <c r="M41" s="283">
        <f t="shared" si="16"/>
        <v>0</v>
      </c>
      <c r="N41" s="283">
        <f t="shared" si="16"/>
        <v>0</v>
      </c>
      <c r="O41" s="283">
        <f t="shared" si="16"/>
        <v>0</v>
      </c>
      <c r="P41" s="283">
        <f t="shared" si="16"/>
        <v>0</v>
      </c>
      <c r="Q41" s="283">
        <f t="shared" si="16"/>
        <v>5.6782334384858029</v>
      </c>
      <c r="R41" s="283">
        <f t="shared" si="16"/>
        <v>0</v>
      </c>
      <c r="S41" s="283">
        <f t="shared" si="16"/>
        <v>0</v>
      </c>
      <c r="T41" s="283">
        <f t="shared" si="16"/>
        <v>100</v>
      </c>
    </row>
    <row r="42" spans="2:20" x14ac:dyDescent="0.2">
      <c r="B42" s="283">
        <f t="shared" ref="B42:T42" si="17">B19/$T19*100</f>
        <v>0.40203381813881972</v>
      </c>
      <c r="C42" s="283">
        <f t="shared" si="17"/>
        <v>0</v>
      </c>
      <c r="D42" s="283">
        <f t="shared" si="17"/>
        <v>97.417523944661227</v>
      </c>
      <c r="E42" s="283">
        <f t="shared" si="17"/>
        <v>0</v>
      </c>
      <c r="F42" s="283">
        <f t="shared" si="17"/>
        <v>0</v>
      </c>
      <c r="G42" s="283">
        <f t="shared" si="17"/>
        <v>0</v>
      </c>
      <c r="H42" s="283">
        <f t="shared" si="17"/>
        <v>0</v>
      </c>
      <c r="I42" s="283">
        <f t="shared" si="17"/>
        <v>0</v>
      </c>
      <c r="J42" s="283">
        <f t="shared" si="17"/>
        <v>3.5473572188719389E-2</v>
      </c>
      <c r="K42" s="283">
        <f t="shared" si="17"/>
        <v>0</v>
      </c>
      <c r="L42" s="283" t="e">
        <f t="shared" si="17"/>
        <v>#VALUE!</v>
      </c>
      <c r="M42" s="283">
        <f t="shared" si="17"/>
        <v>0</v>
      </c>
      <c r="N42" s="283">
        <f t="shared" si="17"/>
        <v>0</v>
      </c>
      <c r="O42" s="283">
        <f t="shared" si="17"/>
        <v>1.15289109613338</v>
      </c>
      <c r="P42" s="283">
        <f t="shared" si="17"/>
        <v>8.2771668440345239E-2</v>
      </c>
      <c r="Q42" s="283">
        <f t="shared" si="17"/>
        <v>0.90930590043750681</v>
      </c>
      <c r="R42" s="283">
        <f t="shared" si="17"/>
        <v>0</v>
      </c>
      <c r="S42" s="283">
        <f t="shared" si="17"/>
        <v>0</v>
      </c>
      <c r="T42" s="283">
        <f t="shared" si="17"/>
        <v>100</v>
      </c>
    </row>
    <row r="43" spans="2:20" x14ac:dyDescent="0.2">
      <c r="B43" s="283">
        <f t="shared" ref="B43:T43" si="18">B20/$T20*100</f>
        <v>18.36715140447134</v>
      </c>
      <c r="C43" s="283">
        <f t="shared" si="18"/>
        <v>1.4473933803703967</v>
      </c>
      <c r="D43" s="283">
        <f t="shared" si="18"/>
        <v>60.130690620907465</v>
      </c>
      <c r="E43" s="283">
        <f t="shared" si="18"/>
        <v>1.3805736172933961E-2</v>
      </c>
      <c r="F43" s="283">
        <f t="shared" si="18"/>
        <v>3.8656061284215094E-2</v>
      </c>
      <c r="G43" s="283">
        <f t="shared" si="18"/>
        <v>1.1044588938347168</v>
      </c>
      <c r="H43" s="283">
        <f t="shared" si="18"/>
        <v>4.3626126306471322E-2</v>
      </c>
      <c r="I43" s="283">
        <f t="shared" si="18"/>
        <v>3.2009979890564679</v>
      </c>
      <c r="J43" s="283">
        <f t="shared" si="18"/>
        <v>10.282512301601216</v>
      </c>
      <c r="K43" s="283">
        <f t="shared" si="18"/>
        <v>8.2834417037603771E-3</v>
      </c>
      <c r="L43" s="283" t="e">
        <f t="shared" si="18"/>
        <v>#VALUE!</v>
      </c>
      <c r="M43" s="283">
        <f t="shared" si="18"/>
        <v>0</v>
      </c>
      <c r="N43" s="283">
        <f t="shared" si="18"/>
        <v>0.16014653960603395</v>
      </c>
      <c r="O43" s="283">
        <f t="shared" si="18"/>
        <v>0.53842371074442441</v>
      </c>
      <c r="P43" s="283">
        <f t="shared" si="18"/>
        <v>0.89240278621845137</v>
      </c>
      <c r="Q43" s="283">
        <f t="shared" si="18"/>
        <v>3.1341782259794679</v>
      </c>
      <c r="R43" s="283">
        <f t="shared" si="18"/>
        <v>0.14026627951700904</v>
      </c>
      <c r="S43" s="283">
        <f t="shared" si="18"/>
        <v>0.49700650222562265</v>
      </c>
      <c r="T43" s="283">
        <f t="shared" si="18"/>
        <v>100</v>
      </c>
    </row>
  </sheetData>
  <mergeCells count="10">
    <mergeCell ref="A21:J21"/>
    <mergeCell ref="A1:K1"/>
    <mergeCell ref="L2:T2"/>
    <mergeCell ref="A3:A4"/>
    <mergeCell ref="B3:K3"/>
    <mergeCell ref="L3:L4"/>
    <mergeCell ref="M3:S3"/>
    <mergeCell ref="T3:T4"/>
    <mergeCell ref="A2:I2"/>
    <mergeCell ref="L1:T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U27"/>
  <sheetViews>
    <sheetView rightToLeft="1" view="pageBreakPreview" zoomScaleSheetLayoutView="100" workbookViewId="0">
      <selection activeCell="L2" sqref="L2"/>
    </sheetView>
  </sheetViews>
  <sheetFormatPr defaultRowHeight="14.25" x14ac:dyDescent="0.2"/>
  <cols>
    <col min="1" max="1" width="16.125" style="41" customWidth="1"/>
    <col min="2" max="11" width="11.375" style="124" customWidth="1"/>
    <col min="12" max="12" width="14.75" style="41" customWidth="1"/>
    <col min="13" max="20" width="12.375" style="124" customWidth="1"/>
    <col min="21" max="224" width="9.125" style="124"/>
    <col min="225" max="225" width="14" style="124" customWidth="1"/>
    <col min="226" max="226" width="18" style="124" customWidth="1"/>
    <col min="227" max="227" width="11.875" style="124" customWidth="1"/>
    <col min="228" max="228" width="12.125" style="124" customWidth="1"/>
    <col min="229" max="229" width="11.625" style="124" customWidth="1"/>
    <col min="230" max="230" width="9.75" style="124" customWidth="1"/>
    <col min="231" max="231" width="0.625" style="124" customWidth="1"/>
    <col min="232" max="232" width="12.125" style="124" customWidth="1"/>
    <col min="233" max="233" width="11.875" style="124" customWidth="1"/>
    <col min="234" max="235" width="12.125" style="124" customWidth="1"/>
    <col min="236" max="480" width="9.125" style="124"/>
    <col min="481" max="481" width="14" style="124" customWidth="1"/>
    <col min="482" max="482" width="18" style="124" customWidth="1"/>
    <col min="483" max="483" width="11.875" style="124" customWidth="1"/>
    <col min="484" max="484" width="12.125" style="124" customWidth="1"/>
    <col min="485" max="485" width="11.625" style="124" customWidth="1"/>
    <col min="486" max="486" width="9.75" style="124" customWidth="1"/>
    <col min="487" max="487" width="0.625" style="124" customWidth="1"/>
    <col min="488" max="488" width="12.125" style="124" customWidth="1"/>
    <col min="489" max="489" width="11.875" style="124" customWidth="1"/>
    <col min="490" max="491" width="12.125" style="124" customWidth="1"/>
    <col min="492" max="736" width="9.125" style="124"/>
    <col min="737" max="737" width="14" style="124" customWidth="1"/>
    <col min="738" max="738" width="18" style="124" customWidth="1"/>
    <col min="739" max="739" width="11.875" style="124" customWidth="1"/>
    <col min="740" max="740" width="12.125" style="124" customWidth="1"/>
    <col min="741" max="741" width="11.625" style="124" customWidth="1"/>
    <col min="742" max="742" width="9.75" style="124" customWidth="1"/>
    <col min="743" max="743" width="0.625" style="124" customWidth="1"/>
    <col min="744" max="744" width="12.125" style="124" customWidth="1"/>
    <col min="745" max="745" width="11.875" style="124" customWidth="1"/>
    <col min="746" max="747" width="12.125" style="124" customWidth="1"/>
    <col min="748" max="992" width="9.125" style="124"/>
    <col min="993" max="993" width="14" style="124" customWidth="1"/>
    <col min="994" max="994" width="18" style="124" customWidth="1"/>
    <col min="995" max="995" width="11.875" style="124" customWidth="1"/>
    <col min="996" max="996" width="12.125" style="124" customWidth="1"/>
    <col min="997" max="997" width="11.625" style="124" customWidth="1"/>
    <col min="998" max="998" width="9.75" style="124" customWidth="1"/>
    <col min="999" max="999" width="0.625" style="124" customWidth="1"/>
    <col min="1000" max="1000" width="12.125" style="124" customWidth="1"/>
    <col min="1001" max="1001" width="11.875" style="124" customWidth="1"/>
    <col min="1002" max="1003" width="12.125" style="124" customWidth="1"/>
    <col min="1004" max="1248" width="9.125" style="124"/>
    <col min="1249" max="1249" width="14" style="124" customWidth="1"/>
    <col min="1250" max="1250" width="18" style="124" customWidth="1"/>
    <col min="1251" max="1251" width="11.875" style="124" customWidth="1"/>
    <col min="1252" max="1252" width="12.125" style="124" customWidth="1"/>
    <col min="1253" max="1253" width="11.625" style="124" customWidth="1"/>
    <col min="1254" max="1254" width="9.75" style="124" customWidth="1"/>
    <col min="1255" max="1255" width="0.625" style="124" customWidth="1"/>
    <col min="1256" max="1256" width="12.125" style="124" customWidth="1"/>
    <col min="1257" max="1257" width="11.875" style="124" customWidth="1"/>
    <col min="1258" max="1259" width="12.125" style="124" customWidth="1"/>
    <col min="1260" max="1504" width="9.125" style="124"/>
    <col min="1505" max="1505" width="14" style="124" customWidth="1"/>
    <col min="1506" max="1506" width="18" style="124" customWidth="1"/>
    <col min="1507" max="1507" width="11.875" style="124" customWidth="1"/>
    <col min="1508" max="1508" width="12.125" style="124" customWidth="1"/>
    <col min="1509" max="1509" width="11.625" style="124" customWidth="1"/>
    <col min="1510" max="1510" width="9.75" style="124" customWidth="1"/>
    <col min="1511" max="1511" width="0.625" style="124" customWidth="1"/>
    <col min="1512" max="1512" width="12.125" style="124" customWidth="1"/>
    <col min="1513" max="1513" width="11.875" style="124" customWidth="1"/>
    <col min="1514" max="1515" width="12.125" style="124" customWidth="1"/>
    <col min="1516" max="1760" width="9.125" style="124"/>
    <col min="1761" max="1761" width="14" style="124" customWidth="1"/>
    <col min="1762" max="1762" width="18" style="124" customWidth="1"/>
    <col min="1763" max="1763" width="11.875" style="124" customWidth="1"/>
    <col min="1764" max="1764" width="12.125" style="124" customWidth="1"/>
    <col min="1765" max="1765" width="11.625" style="124" customWidth="1"/>
    <col min="1766" max="1766" width="9.75" style="124" customWidth="1"/>
    <col min="1767" max="1767" width="0.625" style="124" customWidth="1"/>
    <col min="1768" max="1768" width="12.125" style="124" customWidth="1"/>
    <col min="1769" max="1769" width="11.875" style="124" customWidth="1"/>
    <col min="1770" max="1771" width="12.125" style="124" customWidth="1"/>
    <col min="1772" max="2016" width="9.125" style="124"/>
    <col min="2017" max="2017" width="14" style="124" customWidth="1"/>
    <col min="2018" max="2018" width="18" style="124" customWidth="1"/>
    <col min="2019" max="2019" width="11.875" style="124" customWidth="1"/>
    <col min="2020" max="2020" width="12.125" style="124" customWidth="1"/>
    <col min="2021" max="2021" width="11.625" style="124" customWidth="1"/>
    <col min="2022" max="2022" width="9.75" style="124" customWidth="1"/>
    <col min="2023" max="2023" width="0.625" style="124" customWidth="1"/>
    <col min="2024" max="2024" width="12.125" style="124" customWidth="1"/>
    <col min="2025" max="2025" width="11.875" style="124" customWidth="1"/>
    <col min="2026" max="2027" width="12.125" style="124" customWidth="1"/>
    <col min="2028" max="2272" width="9.125" style="124"/>
    <col min="2273" max="2273" width="14" style="124" customWidth="1"/>
    <col min="2274" max="2274" width="18" style="124" customWidth="1"/>
    <col min="2275" max="2275" width="11.875" style="124" customWidth="1"/>
    <col min="2276" max="2276" width="12.125" style="124" customWidth="1"/>
    <col min="2277" max="2277" width="11.625" style="124" customWidth="1"/>
    <col min="2278" max="2278" width="9.75" style="124" customWidth="1"/>
    <col min="2279" max="2279" width="0.625" style="124" customWidth="1"/>
    <col min="2280" max="2280" width="12.125" style="124" customWidth="1"/>
    <col min="2281" max="2281" width="11.875" style="124" customWidth="1"/>
    <col min="2282" max="2283" width="12.125" style="124" customWidth="1"/>
    <col min="2284" max="2528" width="9.125" style="124"/>
    <col min="2529" max="2529" width="14" style="124" customWidth="1"/>
    <col min="2530" max="2530" width="18" style="124" customWidth="1"/>
    <col min="2531" max="2531" width="11.875" style="124" customWidth="1"/>
    <col min="2532" max="2532" width="12.125" style="124" customWidth="1"/>
    <col min="2533" max="2533" width="11.625" style="124" customWidth="1"/>
    <col min="2534" max="2534" width="9.75" style="124" customWidth="1"/>
    <col min="2535" max="2535" width="0.625" style="124" customWidth="1"/>
    <col min="2536" max="2536" width="12.125" style="124" customWidth="1"/>
    <col min="2537" max="2537" width="11.875" style="124" customWidth="1"/>
    <col min="2538" max="2539" width="12.125" style="124" customWidth="1"/>
    <col min="2540" max="2784" width="9.125" style="124"/>
    <col min="2785" max="2785" width="14" style="124" customWidth="1"/>
    <col min="2786" max="2786" width="18" style="124" customWidth="1"/>
    <col min="2787" max="2787" width="11.875" style="124" customWidth="1"/>
    <col min="2788" max="2788" width="12.125" style="124" customWidth="1"/>
    <col min="2789" max="2789" width="11.625" style="124" customWidth="1"/>
    <col min="2790" max="2790" width="9.75" style="124" customWidth="1"/>
    <col min="2791" max="2791" width="0.625" style="124" customWidth="1"/>
    <col min="2792" max="2792" width="12.125" style="124" customWidth="1"/>
    <col min="2793" max="2793" width="11.875" style="124" customWidth="1"/>
    <col min="2794" max="2795" width="12.125" style="124" customWidth="1"/>
    <col min="2796" max="3040" width="9.125" style="124"/>
    <col min="3041" max="3041" width="14" style="124" customWidth="1"/>
    <col min="3042" max="3042" width="18" style="124" customWidth="1"/>
    <col min="3043" max="3043" width="11.875" style="124" customWidth="1"/>
    <col min="3044" max="3044" width="12.125" style="124" customWidth="1"/>
    <col min="3045" max="3045" width="11.625" style="124" customWidth="1"/>
    <col min="3046" max="3046" width="9.75" style="124" customWidth="1"/>
    <col min="3047" max="3047" width="0.625" style="124" customWidth="1"/>
    <col min="3048" max="3048" width="12.125" style="124" customWidth="1"/>
    <col min="3049" max="3049" width="11.875" style="124" customWidth="1"/>
    <col min="3050" max="3051" width="12.125" style="124" customWidth="1"/>
    <col min="3052" max="3296" width="9.125" style="124"/>
    <col min="3297" max="3297" width="14" style="124" customWidth="1"/>
    <col min="3298" max="3298" width="18" style="124" customWidth="1"/>
    <col min="3299" max="3299" width="11.875" style="124" customWidth="1"/>
    <col min="3300" max="3300" width="12.125" style="124" customWidth="1"/>
    <col min="3301" max="3301" width="11.625" style="124" customWidth="1"/>
    <col min="3302" max="3302" width="9.75" style="124" customWidth="1"/>
    <col min="3303" max="3303" width="0.625" style="124" customWidth="1"/>
    <col min="3304" max="3304" width="12.125" style="124" customWidth="1"/>
    <col min="3305" max="3305" width="11.875" style="124" customWidth="1"/>
    <col min="3306" max="3307" width="12.125" style="124" customWidth="1"/>
    <col min="3308" max="3552" width="9.125" style="124"/>
    <col min="3553" max="3553" width="14" style="124" customWidth="1"/>
    <col min="3554" max="3554" width="18" style="124" customWidth="1"/>
    <col min="3555" max="3555" width="11.875" style="124" customWidth="1"/>
    <col min="3556" max="3556" width="12.125" style="124" customWidth="1"/>
    <col min="3557" max="3557" width="11.625" style="124" customWidth="1"/>
    <col min="3558" max="3558" width="9.75" style="124" customWidth="1"/>
    <col min="3559" max="3559" width="0.625" style="124" customWidth="1"/>
    <col min="3560" max="3560" width="12.125" style="124" customWidth="1"/>
    <col min="3561" max="3561" width="11.875" style="124" customWidth="1"/>
    <col min="3562" max="3563" width="12.125" style="124" customWidth="1"/>
    <col min="3564" max="3808" width="9.125" style="124"/>
    <col min="3809" max="3809" width="14" style="124" customWidth="1"/>
    <col min="3810" max="3810" width="18" style="124" customWidth="1"/>
    <col min="3811" max="3811" width="11.875" style="124" customWidth="1"/>
    <col min="3812" max="3812" width="12.125" style="124" customWidth="1"/>
    <col min="3813" max="3813" width="11.625" style="124" customWidth="1"/>
    <col min="3814" max="3814" width="9.75" style="124" customWidth="1"/>
    <col min="3815" max="3815" width="0.625" style="124" customWidth="1"/>
    <col min="3816" max="3816" width="12.125" style="124" customWidth="1"/>
    <col min="3817" max="3817" width="11.875" style="124" customWidth="1"/>
    <col min="3818" max="3819" width="12.125" style="124" customWidth="1"/>
    <col min="3820" max="4064" width="9.125" style="124"/>
    <col min="4065" max="4065" width="14" style="124" customWidth="1"/>
    <col min="4066" max="4066" width="18" style="124" customWidth="1"/>
    <col min="4067" max="4067" width="11.875" style="124" customWidth="1"/>
    <col min="4068" max="4068" width="12.125" style="124" customWidth="1"/>
    <col min="4069" max="4069" width="11.625" style="124" customWidth="1"/>
    <col min="4070" max="4070" width="9.75" style="124" customWidth="1"/>
    <col min="4071" max="4071" width="0.625" style="124" customWidth="1"/>
    <col min="4072" max="4072" width="12.125" style="124" customWidth="1"/>
    <col min="4073" max="4073" width="11.875" style="124" customWidth="1"/>
    <col min="4074" max="4075" width="12.125" style="124" customWidth="1"/>
    <col min="4076" max="4320" width="9.125" style="124"/>
    <col min="4321" max="4321" width="14" style="124" customWidth="1"/>
    <col min="4322" max="4322" width="18" style="124" customWidth="1"/>
    <col min="4323" max="4323" width="11.875" style="124" customWidth="1"/>
    <col min="4324" max="4324" width="12.125" style="124" customWidth="1"/>
    <col min="4325" max="4325" width="11.625" style="124" customWidth="1"/>
    <col min="4326" max="4326" width="9.75" style="124" customWidth="1"/>
    <col min="4327" max="4327" width="0.625" style="124" customWidth="1"/>
    <col min="4328" max="4328" width="12.125" style="124" customWidth="1"/>
    <col min="4329" max="4329" width="11.875" style="124" customWidth="1"/>
    <col min="4330" max="4331" width="12.125" style="124" customWidth="1"/>
    <col min="4332" max="4576" width="9.125" style="124"/>
    <col min="4577" max="4577" width="14" style="124" customWidth="1"/>
    <col min="4578" max="4578" width="18" style="124" customWidth="1"/>
    <col min="4579" max="4579" width="11.875" style="124" customWidth="1"/>
    <col min="4580" max="4580" width="12.125" style="124" customWidth="1"/>
    <col min="4581" max="4581" width="11.625" style="124" customWidth="1"/>
    <col min="4582" max="4582" width="9.75" style="124" customWidth="1"/>
    <col min="4583" max="4583" width="0.625" style="124" customWidth="1"/>
    <col min="4584" max="4584" width="12.125" style="124" customWidth="1"/>
    <col min="4585" max="4585" width="11.875" style="124" customWidth="1"/>
    <col min="4586" max="4587" width="12.125" style="124" customWidth="1"/>
    <col min="4588" max="4832" width="9.125" style="124"/>
    <col min="4833" max="4833" width="14" style="124" customWidth="1"/>
    <col min="4834" max="4834" width="18" style="124" customWidth="1"/>
    <col min="4835" max="4835" width="11.875" style="124" customWidth="1"/>
    <col min="4836" max="4836" width="12.125" style="124" customWidth="1"/>
    <col min="4837" max="4837" width="11.625" style="124" customWidth="1"/>
    <col min="4838" max="4838" width="9.75" style="124" customWidth="1"/>
    <col min="4839" max="4839" width="0.625" style="124" customWidth="1"/>
    <col min="4840" max="4840" width="12.125" style="124" customWidth="1"/>
    <col min="4841" max="4841" width="11.875" style="124" customWidth="1"/>
    <col min="4842" max="4843" width="12.125" style="124" customWidth="1"/>
    <col min="4844" max="5088" width="9.125" style="124"/>
    <col min="5089" max="5089" width="14" style="124" customWidth="1"/>
    <col min="5090" max="5090" width="18" style="124" customWidth="1"/>
    <col min="5091" max="5091" width="11.875" style="124" customWidth="1"/>
    <col min="5092" max="5092" width="12.125" style="124" customWidth="1"/>
    <col min="5093" max="5093" width="11.625" style="124" customWidth="1"/>
    <col min="5094" max="5094" width="9.75" style="124" customWidth="1"/>
    <col min="5095" max="5095" width="0.625" style="124" customWidth="1"/>
    <col min="5096" max="5096" width="12.125" style="124" customWidth="1"/>
    <col min="5097" max="5097" width="11.875" style="124" customWidth="1"/>
    <col min="5098" max="5099" width="12.125" style="124" customWidth="1"/>
    <col min="5100" max="5344" width="9.125" style="124"/>
    <col min="5345" max="5345" width="14" style="124" customWidth="1"/>
    <col min="5346" max="5346" width="18" style="124" customWidth="1"/>
    <col min="5347" max="5347" width="11.875" style="124" customWidth="1"/>
    <col min="5348" max="5348" width="12.125" style="124" customWidth="1"/>
    <col min="5349" max="5349" width="11.625" style="124" customWidth="1"/>
    <col min="5350" max="5350" width="9.75" style="124" customWidth="1"/>
    <col min="5351" max="5351" width="0.625" style="124" customWidth="1"/>
    <col min="5352" max="5352" width="12.125" style="124" customWidth="1"/>
    <col min="5353" max="5353" width="11.875" style="124" customWidth="1"/>
    <col min="5354" max="5355" width="12.125" style="124" customWidth="1"/>
    <col min="5356" max="5600" width="9.125" style="124"/>
    <col min="5601" max="5601" width="14" style="124" customWidth="1"/>
    <col min="5602" max="5602" width="18" style="124" customWidth="1"/>
    <col min="5603" max="5603" width="11.875" style="124" customWidth="1"/>
    <col min="5604" max="5604" width="12.125" style="124" customWidth="1"/>
    <col min="5605" max="5605" width="11.625" style="124" customWidth="1"/>
    <col min="5606" max="5606" width="9.75" style="124" customWidth="1"/>
    <col min="5607" max="5607" width="0.625" style="124" customWidth="1"/>
    <col min="5608" max="5608" width="12.125" style="124" customWidth="1"/>
    <col min="5609" max="5609" width="11.875" style="124" customWidth="1"/>
    <col min="5610" max="5611" width="12.125" style="124" customWidth="1"/>
    <col min="5612" max="5856" width="9.125" style="124"/>
    <col min="5857" max="5857" width="14" style="124" customWidth="1"/>
    <col min="5858" max="5858" width="18" style="124" customWidth="1"/>
    <col min="5859" max="5859" width="11.875" style="124" customWidth="1"/>
    <col min="5860" max="5860" width="12.125" style="124" customWidth="1"/>
    <col min="5861" max="5861" width="11.625" style="124" customWidth="1"/>
    <col min="5862" max="5862" width="9.75" style="124" customWidth="1"/>
    <col min="5863" max="5863" width="0.625" style="124" customWidth="1"/>
    <col min="5864" max="5864" width="12.125" style="124" customWidth="1"/>
    <col min="5865" max="5865" width="11.875" style="124" customWidth="1"/>
    <col min="5866" max="5867" width="12.125" style="124" customWidth="1"/>
    <col min="5868" max="6112" width="9.125" style="124"/>
    <col min="6113" max="6113" width="14" style="124" customWidth="1"/>
    <col min="6114" max="6114" width="18" style="124" customWidth="1"/>
    <col min="6115" max="6115" width="11.875" style="124" customWidth="1"/>
    <col min="6116" max="6116" width="12.125" style="124" customWidth="1"/>
    <col min="6117" max="6117" width="11.625" style="124" customWidth="1"/>
    <col min="6118" max="6118" width="9.75" style="124" customWidth="1"/>
    <col min="6119" max="6119" width="0.625" style="124" customWidth="1"/>
    <col min="6120" max="6120" width="12.125" style="124" customWidth="1"/>
    <col min="6121" max="6121" width="11.875" style="124" customWidth="1"/>
    <col min="6122" max="6123" width="12.125" style="124" customWidth="1"/>
    <col min="6124" max="6368" width="9.125" style="124"/>
    <col min="6369" max="6369" width="14" style="124" customWidth="1"/>
    <col min="6370" max="6370" width="18" style="124" customWidth="1"/>
    <col min="6371" max="6371" width="11.875" style="124" customWidth="1"/>
    <col min="6372" max="6372" width="12.125" style="124" customWidth="1"/>
    <col min="6373" max="6373" width="11.625" style="124" customWidth="1"/>
    <col min="6374" max="6374" width="9.75" style="124" customWidth="1"/>
    <col min="6375" max="6375" width="0.625" style="124" customWidth="1"/>
    <col min="6376" max="6376" width="12.125" style="124" customWidth="1"/>
    <col min="6377" max="6377" width="11.875" style="124" customWidth="1"/>
    <col min="6378" max="6379" width="12.125" style="124" customWidth="1"/>
    <col min="6380" max="6624" width="9.125" style="124"/>
    <col min="6625" max="6625" width="14" style="124" customWidth="1"/>
    <col min="6626" max="6626" width="18" style="124" customWidth="1"/>
    <col min="6627" max="6627" width="11.875" style="124" customWidth="1"/>
    <col min="6628" max="6628" width="12.125" style="124" customWidth="1"/>
    <col min="6629" max="6629" width="11.625" style="124" customWidth="1"/>
    <col min="6630" max="6630" width="9.75" style="124" customWidth="1"/>
    <col min="6631" max="6631" width="0.625" style="124" customWidth="1"/>
    <col min="6632" max="6632" width="12.125" style="124" customWidth="1"/>
    <col min="6633" max="6633" width="11.875" style="124" customWidth="1"/>
    <col min="6634" max="6635" width="12.125" style="124" customWidth="1"/>
    <col min="6636" max="6880" width="9.125" style="124"/>
    <col min="6881" max="6881" width="14" style="124" customWidth="1"/>
    <col min="6882" max="6882" width="18" style="124" customWidth="1"/>
    <col min="6883" max="6883" width="11.875" style="124" customWidth="1"/>
    <col min="6884" max="6884" width="12.125" style="124" customWidth="1"/>
    <col min="6885" max="6885" width="11.625" style="124" customWidth="1"/>
    <col min="6886" max="6886" width="9.75" style="124" customWidth="1"/>
    <col min="6887" max="6887" width="0.625" style="124" customWidth="1"/>
    <col min="6888" max="6888" width="12.125" style="124" customWidth="1"/>
    <col min="6889" max="6889" width="11.875" style="124" customWidth="1"/>
    <col min="6890" max="6891" width="12.125" style="124" customWidth="1"/>
    <col min="6892" max="7136" width="9.125" style="124"/>
    <col min="7137" max="7137" width="14" style="124" customWidth="1"/>
    <col min="7138" max="7138" width="18" style="124" customWidth="1"/>
    <col min="7139" max="7139" width="11.875" style="124" customWidth="1"/>
    <col min="7140" max="7140" width="12.125" style="124" customWidth="1"/>
    <col min="7141" max="7141" width="11.625" style="124" customWidth="1"/>
    <col min="7142" max="7142" width="9.75" style="124" customWidth="1"/>
    <col min="7143" max="7143" width="0.625" style="124" customWidth="1"/>
    <col min="7144" max="7144" width="12.125" style="124" customWidth="1"/>
    <col min="7145" max="7145" width="11.875" style="124" customWidth="1"/>
    <col min="7146" max="7147" width="12.125" style="124" customWidth="1"/>
    <col min="7148" max="7392" width="9.125" style="124"/>
    <col min="7393" max="7393" width="14" style="124" customWidth="1"/>
    <col min="7394" max="7394" width="18" style="124" customWidth="1"/>
    <col min="7395" max="7395" width="11.875" style="124" customWidth="1"/>
    <col min="7396" max="7396" width="12.125" style="124" customWidth="1"/>
    <col min="7397" max="7397" width="11.625" style="124" customWidth="1"/>
    <col min="7398" max="7398" width="9.75" style="124" customWidth="1"/>
    <col min="7399" max="7399" width="0.625" style="124" customWidth="1"/>
    <col min="7400" max="7400" width="12.125" style="124" customWidth="1"/>
    <col min="7401" max="7401" width="11.875" style="124" customWidth="1"/>
    <col min="7402" max="7403" width="12.125" style="124" customWidth="1"/>
    <col min="7404" max="7648" width="9.125" style="124"/>
    <col min="7649" max="7649" width="14" style="124" customWidth="1"/>
    <col min="7650" max="7650" width="18" style="124" customWidth="1"/>
    <col min="7651" max="7651" width="11.875" style="124" customWidth="1"/>
    <col min="7652" max="7652" width="12.125" style="124" customWidth="1"/>
    <col min="7653" max="7653" width="11.625" style="124" customWidth="1"/>
    <col min="7654" max="7654" width="9.75" style="124" customWidth="1"/>
    <col min="7655" max="7655" width="0.625" style="124" customWidth="1"/>
    <col min="7656" max="7656" width="12.125" style="124" customWidth="1"/>
    <col min="7657" max="7657" width="11.875" style="124" customWidth="1"/>
    <col min="7658" max="7659" width="12.125" style="124" customWidth="1"/>
    <col min="7660" max="7904" width="9.125" style="124"/>
    <col min="7905" max="7905" width="14" style="124" customWidth="1"/>
    <col min="7906" max="7906" width="18" style="124" customWidth="1"/>
    <col min="7907" max="7907" width="11.875" style="124" customWidth="1"/>
    <col min="7908" max="7908" width="12.125" style="124" customWidth="1"/>
    <col min="7909" max="7909" width="11.625" style="124" customWidth="1"/>
    <col min="7910" max="7910" width="9.75" style="124" customWidth="1"/>
    <col min="7911" max="7911" width="0.625" style="124" customWidth="1"/>
    <col min="7912" max="7912" width="12.125" style="124" customWidth="1"/>
    <col min="7913" max="7913" width="11.875" style="124" customWidth="1"/>
    <col min="7914" max="7915" width="12.125" style="124" customWidth="1"/>
    <col min="7916" max="8160" width="9.125" style="124"/>
    <col min="8161" max="8161" width="14" style="124" customWidth="1"/>
    <col min="8162" max="8162" width="18" style="124" customWidth="1"/>
    <col min="8163" max="8163" width="11.875" style="124" customWidth="1"/>
    <col min="8164" max="8164" width="12.125" style="124" customWidth="1"/>
    <col min="8165" max="8165" width="11.625" style="124" customWidth="1"/>
    <col min="8166" max="8166" width="9.75" style="124" customWidth="1"/>
    <col min="8167" max="8167" width="0.625" style="124" customWidth="1"/>
    <col min="8168" max="8168" width="12.125" style="124" customWidth="1"/>
    <col min="8169" max="8169" width="11.875" style="124" customWidth="1"/>
    <col min="8170" max="8171" width="12.125" style="124" customWidth="1"/>
    <col min="8172" max="8416" width="9.125" style="124"/>
    <col min="8417" max="8417" width="14" style="124" customWidth="1"/>
    <col min="8418" max="8418" width="18" style="124" customWidth="1"/>
    <col min="8419" max="8419" width="11.875" style="124" customWidth="1"/>
    <col min="8420" max="8420" width="12.125" style="124" customWidth="1"/>
    <col min="8421" max="8421" width="11.625" style="124" customWidth="1"/>
    <col min="8422" max="8422" width="9.75" style="124" customWidth="1"/>
    <col min="8423" max="8423" width="0.625" style="124" customWidth="1"/>
    <col min="8424" max="8424" width="12.125" style="124" customWidth="1"/>
    <col min="8425" max="8425" width="11.875" style="124" customWidth="1"/>
    <col min="8426" max="8427" width="12.125" style="124" customWidth="1"/>
    <col min="8428" max="8672" width="9.125" style="124"/>
    <col min="8673" max="8673" width="14" style="124" customWidth="1"/>
    <col min="8674" max="8674" width="18" style="124" customWidth="1"/>
    <col min="8675" max="8675" width="11.875" style="124" customWidth="1"/>
    <col min="8676" max="8676" width="12.125" style="124" customWidth="1"/>
    <col min="8677" max="8677" width="11.625" style="124" customWidth="1"/>
    <col min="8678" max="8678" width="9.75" style="124" customWidth="1"/>
    <col min="8679" max="8679" width="0.625" style="124" customWidth="1"/>
    <col min="8680" max="8680" width="12.125" style="124" customWidth="1"/>
    <col min="8681" max="8681" width="11.875" style="124" customWidth="1"/>
    <col min="8682" max="8683" width="12.125" style="124" customWidth="1"/>
    <col min="8684" max="8928" width="9.125" style="124"/>
    <col min="8929" max="8929" width="14" style="124" customWidth="1"/>
    <col min="8930" max="8930" width="18" style="124" customWidth="1"/>
    <col min="8931" max="8931" width="11.875" style="124" customWidth="1"/>
    <col min="8932" max="8932" width="12.125" style="124" customWidth="1"/>
    <col min="8933" max="8933" width="11.625" style="124" customWidth="1"/>
    <col min="8934" max="8934" width="9.75" style="124" customWidth="1"/>
    <col min="8935" max="8935" width="0.625" style="124" customWidth="1"/>
    <col min="8936" max="8936" width="12.125" style="124" customWidth="1"/>
    <col min="8937" max="8937" width="11.875" style="124" customWidth="1"/>
    <col min="8938" max="8939" width="12.125" style="124" customWidth="1"/>
    <col min="8940" max="9184" width="9.125" style="124"/>
    <col min="9185" max="9185" width="14" style="124" customWidth="1"/>
    <col min="9186" max="9186" width="18" style="124" customWidth="1"/>
    <col min="9187" max="9187" width="11.875" style="124" customWidth="1"/>
    <col min="9188" max="9188" width="12.125" style="124" customWidth="1"/>
    <col min="9189" max="9189" width="11.625" style="124" customWidth="1"/>
    <col min="9190" max="9190" width="9.75" style="124" customWidth="1"/>
    <col min="9191" max="9191" width="0.625" style="124" customWidth="1"/>
    <col min="9192" max="9192" width="12.125" style="124" customWidth="1"/>
    <col min="9193" max="9193" width="11.875" style="124" customWidth="1"/>
    <col min="9194" max="9195" width="12.125" style="124" customWidth="1"/>
    <col min="9196" max="9440" width="9.125" style="124"/>
    <col min="9441" max="9441" width="14" style="124" customWidth="1"/>
    <col min="9442" max="9442" width="18" style="124" customWidth="1"/>
    <col min="9443" max="9443" width="11.875" style="124" customWidth="1"/>
    <col min="9444" max="9444" width="12.125" style="124" customWidth="1"/>
    <col min="9445" max="9445" width="11.625" style="124" customWidth="1"/>
    <col min="9446" max="9446" width="9.75" style="124" customWidth="1"/>
    <col min="9447" max="9447" width="0.625" style="124" customWidth="1"/>
    <col min="9448" max="9448" width="12.125" style="124" customWidth="1"/>
    <col min="9449" max="9449" width="11.875" style="124" customWidth="1"/>
    <col min="9450" max="9451" width="12.125" style="124" customWidth="1"/>
    <col min="9452" max="9696" width="9.125" style="124"/>
    <col min="9697" max="9697" width="14" style="124" customWidth="1"/>
    <col min="9698" max="9698" width="18" style="124" customWidth="1"/>
    <col min="9699" max="9699" width="11.875" style="124" customWidth="1"/>
    <col min="9700" max="9700" width="12.125" style="124" customWidth="1"/>
    <col min="9701" max="9701" width="11.625" style="124" customWidth="1"/>
    <col min="9702" max="9702" width="9.75" style="124" customWidth="1"/>
    <col min="9703" max="9703" width="0.625" style="124" customWidth="1"/>
    <col min="9704" max="9704" width="12.125" style="124" customWidth="1"/>
    <col min="9705" max="9705" width="11.875" style="124" customWidth="1"/>
    <col min="9706" max="9707" width="12.125" style="124" customWidth="1"/>
    <col min="9708" max="9952" width="9.125" style="124"/>
    <col min="9953" max="9953" width="14" style="124" customWidth="1"/>
    <col min="9954" max="9954" width="18" style="124" customWidth="1"/>
    <col min="9955" max="9955" width="11.875" style="124" customWidth="1"/>
    <col min="9956" max="9956" width="12.125" style="124" customWidth="1"/>
    <col min="9957" max="9957" width="11.625" style="124" customWidth="1"/>
    <col min="9958" max="9958" width="9.75" style="124" customWidth="1"/>
    <col min="9959" max="9959" width="0.625" style="124" customWidth="1"/>
    <col min="9960" max="9960" width="12.125" style="124" customWidth="1"/>
    <col min="9961" max="9961" width="11.875" style="124" customWidth="1"/>
    <col min="9962" max="9963" width="12.125" style="124" customWidth="1"/>
    <col min="9964" max="10208" width="9.125" style="124"/>
    <col min="10209" max="10209" width="14" style="124" customWidth="1"/>
    <col min="10210" max="10210" width="18" style="124" customWidth="1"/>
    <col min="10211" max="10211" width="11.875" style="124" customWidth="1"/>
    <col min="10212" max="10212" width="12.125" style="124" customWidth="1"/>
    <col min="10213" max="10213" width="11.625" style="124" customWidth="1"/>
    <col min="10214" max="10214" width="9.75" style="124" customWidth="1"/>
    <col min="10215" max="10215" width="0.625" style="124" customWidth="1"/>
    <col min="10216" max="10216" width="12.125" style="124" customWidth="1"/>
    <col min="10217" max="10217" width="11.875" style="124" customWidth="1"/>
    <col min="10218" max="10219" width="12.125" style="124" customWidth="1"/>
    <col min="10220" max="10464" width="9.125" style="124"/>
    <col min="10465" max="10465" width="14" style="124" customWidth="1"/>
    <col min="10466" max="10466" width="18" style="124" customWidth="1"/>
    <col min="10467" max="10467" width="11.875" style="124" customWidth="1"/>
    <col min="10468" max="10468" width="12.125" style="124" customWidth="1"/>
    <col min="10469" max="10469" width="11.625" style="124" customWidth="1"/>
    <col min="10470" max="10470" width="9.75" style="124" customWidth="1"/>
    <col min="10471" max="10471" width="0.625" style="124" customWidth="1"/>
    <col min="10472" max="10472" width="12.125" style="124" customWidth="1"/>
    <col min="10473" max="10473" width="11.875" style="124" customWidth="1"/>
    <col min="10474" max="10475" width="12.125" style="124" customWidth="1"/>
    <col min="10476" max="10720" width="9.125" style="124"/>
    <col min="10721" max="10721" width="14" style="124" customWidth="1"/>
    <col min="10722" max="10722" width="18" style="124" customWidth="1"/>
    <col min="10723" max="10723" width="11.875" style="124" customWidth="1"/>
    <col min="10724" max="10724" width="12.125" style="124" customWidth="1"/>
    <col min="10725" max="10725" width="11.625" style="124" customWidth="1"/>
    <col min="10726" max="10726" width="9.75" style="124" customWidth="1"/>
    <col min="10727" max="10727" width="0.625" style="124" customWidth="1"/>
    <col min="10728" max="10728" width="12.125" style="124" customWidth="1"/>
    <col min="10729" max="10729" width="11.875" style="124" customWidth="1"/>
    <col min="10730" max="10731" width="12.125" style="124" customWidth="1"/>
    <col min="10732" max="10976" width="9.125" style="124"/>
    <col min="10977" max="10977" width="14" style="124" customWidth="1"/>
    <col min="10978" max="10978" width="18" style="124" customWidth="1"/>
    <col min="10979" max="10979" width="11.875" style="124" customWidth="1"/>
    <col min="10980" max="10980" width="12.125" style="124" customWidth="1"/>
    <col min="10981" max="10981" width="11.625" style="124" customWidth="1"/>
    <col min="10982" max="10982" width="9.75" style="124" customWidth="1"/>
    <col min="10983" max="10983" width="0.625" style="124" customWidth="1"/>
    <col min="10984" max="10984" width="12.125" style="124" customWidth="1"/>
    <col min="10985" max="10985" width="11.875" style="124" customWidth="1"/>
    <col min="10986" max="10987" width="12.125" style="124" customWidth="1"/>
    <col min="10988" max="11232" width="9.125" style="124"/>
    <col min="11233" max="11233" width="14" style="124" customWidth="1"/>
    <col min="11234" max="11234" width="18" style="124" customWidth="1"/>
    <col min="11235" max="11235" width="11.875" style="124" customWidth="1"/>
    <col min="11236" max="11236" width="12.125" style="124" customWidth="1"/>
    <col min="11237" max="11237" width="11.625" style="124" customWidth="1"/>
    <col min="11238" max="11238" width="9.75" style="124" customWidth="1"/>
    <col min="11239" max="11239" width="0.625" style="124" customWidth="1"/>
    <col min="11240" max="11240" width="12.125" style="124" customWidth="1"/>
    <col min="11241" max="11241" width="11.875" style="124" customWidth="1"/>
    <col min="11242" max="11243" width="12.125" style="124" customWidth="1"/>
    <col min="11244" max="11488" width="9.125" style="124"/>
    <col min="11489" max="11489" width="14" style="124" customWidth="1"/>
    <col min="11490" max="11490" width="18" style="124" customWidth="1"/>
    <col min="11491" max="11491" width="11.875" style="124" customWidth="1"/>
    <col min="11492" max="11492" width="12.125" style="124" customWidth="1"/>
    <col min="11493" max="11493" width="11.625" style="124" customWidth="1"/>
    <col min="11494" max="11494" width="9.75" style="124" customWidth="1"/>
    <col min="11495" max="11495" width="0.625" style="124" customWidth="1"/>
    <col min="11496" max="11496" width="12.125" style="124" customWidth="1"/>
    <col min="11497" max="11497" width="11.875" style="124" customWidth="1"/>
    <col min="11498" max="11499" width="12.125" style="124" customWidth="1"/>
    <col min="11500" max="11744" width="9.125" style="124"/>
    <col min="11745" max="11745" width="14" style="124" customWidth="1"/>
    <col min="11746" max="11746" width="18" style="124" customWidth="1"/>
    <col min="11747" max="11747" width="11.875" style="124" customWidth="1"/>
    <col min="11748" max="11748" width="12.125" style="124" customWidth="1"/>
    <col min="11749" max="11749" width="11.625" style="124" customWidth="1"/>
    <col min="11750" max="11750" width="9.75" style="124" customWidth="1"/>
    <col min="11751" max="11751" width="0.625" style="124" customWidth="1"/>
    <col min="11752" max="11752" width="12.125" style="124" customWidth="1"/>
    <col min="11753" max="11753" width="11.875" style="124" customWidth="1"/>
    <col min="11754" max="11755" width="12.125" style="124" customWidth="1"/>
    <col min="11756" max="12000" width="9.125" style="124"/>
    <col min="12001" max="12001" width="14" style="124" customWidth="1"/>
    <col min="12002" max="12002" width="18" style="124" customWidth="1"/>
    <col min="12003" max="12003" width="11.875" style="124" customWidth="1"/>
    <col min="12004" max="12004" width="12.125" style="124" customWidth="1"/>
    <col min="12005" max="12005" width="11.625" style="124" customWidth="1"/>
    <col min="12006" max="12006" width="9.75" style="124" customWidth="1"/>
    <col min="12007" max="12007" width="0.625" style="124" customWidth="1"/>
    <col min="12008" max="12008" width="12.125" style="124" customWidth="1"/>
    <col min="12009" max="12009" width="11.875" style="124" customWidth="1"/>
    <col min="12010" max="12011" width="12.125" style="124" customWidth="1"/>
    <col min="12012" max="12256" width="9.125" style="124"/>
    <col min="12257" max="12257" width="14" style="124" customWidth="1"/>
    <col min="12258" max="12258" width="18" style="124" customWidth="1"/>
    <col min="12259" max="12259" width="11.875" style="124" customWidth="1"/>
    <col min="12260" max="12260" width="12.125" style="124" customWidth="1"/>
    <col min="12261" max="12261" width="11.625" style="124" customWidth="1"/>
    <col min="12262" max="12262" width="9.75" style="124" customWidth="1"/>
    <col min="12263" max="12263" width="0.625" style="124" customWidth="1"/>
    <col min="12264" max="12264" width="12.125" style="124" customWidth="1"/>
    <col min="12265" max="12265" width="11.875" style="124" customWidth="1"/>
    <col min="12266" max="12267" width="12.125" style="124" customWidth="1"/>
    <col min="12268" max="12512" width="9.125" style="124"/>
    <col min="12513" max="12513" width="14" style="124" customWidth="1"/>
    <col min="12514" max="12514" width="18" style="124" customWidth="1"/>
    <col min="12515" max="12515" width="11.875" style="124" customWidth="1"/>
    <col min="12516" max="12516" width="12.125" style="124" customWidth="1"/>
    <col min="12517" max="12517" width="11.625" style="124" customWidth="1"/>
    <col min="12518" max="12518" width="9.75" style="124" customWidth="1"/>
    <col min="12519" max="12519" width="0.625" style="124" customWidth="1"/>
    <col min="12520" max="12520" width="12.125" style="124" customWidth="1"/>
    <col min="12521" max="12521" width="11.875" style="124" customWidth="1"/>
    <col min="12522" max="12523" width="12.125" style="124" customWidth="1"/>
    <col min="12524" max="12768" width="9.125" style="124"/>
    <col min="12769" max="12769" width="14" style="124" customWidth="1"/>
    <col min="12770" max="12770" width="18" style="124" customWidth="1"/>
    <col min="12771" max="12771" width="11.875" style="124" customWidth="1"/>
    <col min="12772" max="12772" width="12.125" style="124" customWidth="1"/>
    <col min="12773" max="12773" width="11.625" style="124" customWidth="1"/>
    <col min="12774" max="12774" width="9.75" style="124" customWidth="1"/>
    <col min="12775" max="12775" width="0.625" style="124" customWidth="1"/>
    <col min="12776" max="12776" width="12.125" style="124" customWidth="1"/>
    <col min="12777" max="12777" width="11.875" style="124" customWidth="1"/>
    <col min="12778" max="12779" width="12.125" style="124" customWidth="1"/>
    <col min="12780" max="13024" width="9.125" style="124"/>
    <col min="13025" max="13025" width="14" style="124" customWidth="1"/>
    <col min="13026" max="13026" width="18" style="124" customWidth="1"/>
    <col min="13027" max="13027" width="11.875" style="124" customWidth="1"/>
    <col min="13028" max="13028" width="12.125" style="124" customWidth="1"/>
    <col min="13029" max="13029" width="11.625" style="124" customWidth="1"/>
    <col min="13030" max="13030" width="9.75" style="124" customWidth="1"/>
    <col min="13031" max="13031" width="0.625" style="124" customWidth="1"/>
    <col min="13032" max="13032" width="12.125" style="124" customWidth="1"/>
    <col min="13033" max="13033" width="11.875" style="124" customWidth="1"/>
    <col min="13034" max="13035" width="12.125" style="124" customWidth="1"/>
    <col min="13036" max="13280" width="9.125" style="124"/>
    <col min="13281" max="13281" width="14" style="124" customWidth="1"/>
    <col min="13282" max="13282" width="18" style="124" customWidth="1"/>
    <col min="13283" max="13283" width="11.875" style="124" customWidth="1"/>
    <col min="13284" max="13284" width="12.125" style="124" customWidth="1"/>
    <col min="13285" max="13285" width="11.625" style="124" customWidth="1"/>
    <col min="13286" max="13286" width="9.75" style="124" customWidth="1"/>
    <col min="13287" max="13287" width="0.625" style="124" customWidth="1"/>
    <col min="13288" max="13288" width="12.125" style="124" customWidth="1"/>
    <col min="13289" max="13289" width="11.875" style="124" customWidth="1"/>
    <col min="13290" max="13291" width="12.125" style="124" customWidth="1"/>
    <col min="13292" max="13536" width="9.125" style="124"/>
    <col min="13537" max="13537" width="14" style="124" customWidth="1"/>
    <col min="13538" max="13538" width="18" style="124" customWidth="1"/>
    <col min="13539" max="13539" width="11.875" style="124" customWidth="1"/>
    <col min="13540" max="13540" width="12.125" style="124" customWidth="1"/>
    <col min="13541" max="13541" width="11.625" style="124" customWidth="1"/>
    <col min="13542" max="13542" width="9.75" style="124" customWidth="1"/>
    <col min="13543" max="13543" width="0.625" style="124" customWidth="1"/>
    <col min="13544" max="13544" width="12.125" style="124" customWidth="1"/>
    <col min="13545" max="13545" width="11.875" style="124" customWidth="1"/>
    <col min="13546" max="13547" width="12.125" style="124" customWidth="1"/>
    <col min="13548" max="13792" width="9.125" style="124"/>
    <col min="13793" max="13793" width="14" style="124" customWidth="1"/>
    <col min="13794" max="13794" width="18" style="124" customWidth="1"/>
    <col min="13795" max="13795" width="11.875" style="124" customWidth="1"/>
    <col min="13796" max="13796" width="12.125" style="124" customWidth="1"/>
    <col min="13797" max="13797" width="11.625" style="124" customWidth="1"/>
    <col min="13798" max="13798" width="9.75" style="124" customWidth="1"/>
    <col min="13799" max="13799" width="0.625" style="124" customWidth="1"/>
    <col min="13800" max="13800" width="12.125" style="124" customWidth="1"/>
    <col min="13801" max="13801" width="11.875" style="124" customWidth="1"/>
    <col min="13802" max="13803" width="12.125" style="124" customWidth="1"/>
    <col min="13804" max="14048" width="9.125" style="124"/>
    <col min="14049" max="14049" width="14" style="124" customWidth="1"/>
    <col min="14050" max="14050" width="18" style="124" customWidth="1"/>
    <col min="14051" max="14051" width="11.875" style="124" customWidth="1"/>
    <col min="14052" max="14052" width="12.125" style="124" customWidth="1"/>
    <col min="14053" max="14053" width="11.625" style="124" customWidth="1"/>
    <col min="14054" max="14054" width="9.75" style="124" customWidth="1"/>
    <col min="14055" max="14055" width="0.625" style="124" customWidth="1"/>
    <col min="14056" max="14056" width="12.125" style="124" customWidth="1"/>
    <col min="14057" max="14057" width="11.875" style="124" customWidth="1"/>
    <col min="14058" max="14059" width="12.125" style="124" customWidth="1"/>
    <col min="14060" max="14304" width="9.125" style="124"/>
    <col min="14305" max="14305" width="14" style="124" customWidth="1"/>
    <col min="14306" max="14306" width="18" style="124" customWidth="1"/>
    <col min="14307" max="14307" width="11.875" style="124" customWidth="1"/>
    <col min="14308" max="14308" width="12.125" style="124" customWidth="1"/>
    <col min="14309" max="14309" width="11.625" style="124" customWidth="1"/>
    <col min="14310" max="14310" width="9.75" style="124" customWidth="1"/>
    <col min="14311" max="14311" width="0.625" style="124" customWidth="1"/>
    <col min="14312" max="14312" width="12.125" style="124" customWidth="1"/>
    <col min="14313" max="14313" width="11.875" style="124" customWidth="1"/>
    <col min="14314" max="14315" width="12.125" style="124" customWidth="1"/>
    <col min="14316" max="14560" width="9.125" style="124"/>
    <col min="14561" max="14561" width="14" style="124" customWidth="1"/>
    <col min="14562" max="14562" width="18" style="124" customWidth="1"/>
    <col min="14563" max="14563" width="11.875" style="124" customWidth="1"/>
    <col min="14564" max="14564" width="12.125" style="124" customWidth="1"/>
    <col min="14565" max="14565" width="11.625" style="124" customWidth="1"/>
    <col min="14566" max="14566" width="9.75" style="124" customWidth="1"/>
    <col min="14567" max="14567" width="0.625" style="124" customWidth="1"/>
    <col min="14568" max="14568" width="12.125" style="124" customWidth="1"/>
    <col min="14569" max="14569" width="11.875" style="124" customWidth="1"/>
    <col min="14570" max="14571" width="12.125" style="124" customWidth="1"/>
    <col min="14572" max="14816" width="9.125" style="124"/>
    <col min="14817" max="14817" width="14" style="124" customWidth="1"/>
    <col min="14818" max="14818" width="18" style="124" customWidth="1"/>
    <col min="14819" max="14819" width="11.875" style="124" customWidth="1"/>
    <col min="14820" max="14820" width="12.125" style="124" customWidth="1"/>
    <col min="14821" max="14821" width="11.625" style="124" customWidth="1"/>
    <col min="14822" max="14822" width="9.75" style="124" customWidth="1"/>
    <col min="14823" max="14823" width="0.625" style="124" customWidth="1"/>
    <col min="14824" max="14824" width="12.125" style="124" customWidth="1"/>
    <col min="14825" max="14825" width="11.875" style="124" customWidth="1"/>
    <col min="14826" max="14827" width="12.125" style="124" customWidth="1"/>
    <col min="14828" max="15072" width="9.125" style="124"/>
    <col min="15073" max="15073" width="14" style="124" customWidth="1"/>
    <col min="15074" max="15074" width="18" style="124" customWidth="1"/>
    <col min="15075" max="15075" width="11.875" style="124" customWidth="1"/>
    <col min="15076" max="15076" width="12.125" style="124" customWidth="1"/>
    <col min="15077" max="15077" width="11.625" style="124" customWidth="1"/>
    <col min="15078" max="15078" width="9.75" style="124" customWidth="1"/>
    <col min="15079" max="15079" width="0.625" style="124" customWidth="1"/>
    <col min="15080" max="15080" width="12.125" style="124" customWidth="1"/>
    <col min="15081" max="15081" width="11.875" style="124" customWidth="1"/>
    <col min="15082" max="15083" width="12.125" style="124" customWidth="1"/>
    <col min="15084" max="15328" width="9.125" style="124"/>
    <col min="15329" max="15329" width="14" style="124" customWidth="1"/>
    <col min="15330" max="15330" width="18" style="124" customWidth="1"/>
    <col min="15331" max="15331" width="11.875" style="124" customWidth="1"/>
    <col min="15332" max="15332" width="12.125" style="124" customWidth="1"/>
    <col min="15333" max="15333" width="11.625" style="124" customWidth="1"/>
    <col min="15334" max="15334" width="9.75" style="124" customWidth="1"/>
    <col min="15335" max="15335" width="0.625" style="124" customWidth="1"/>
    <col min="15336" max="15336" width="12.125" style="124" customWidth="1"/>
    <col min="15337" max="15337" width="11.875" style="124" customWidth="1"/>
    <col min="15338" max="15339" width="12.125" style="124" customWidth="1"/>
    <col min="15340" max="15584" width="9.125" style="124"/>
    <col min="15585" max="15585" width="14" style="124" customWidth="1"/>
    <col min="15586" max="15586" width="18" style="124" customWidth="1"/>
    <col min="15587" max="15587" width="11.875" style="124" customWidth="1"/>
    <col min="15588" max="15588" width="12.125" style="124" customWidth="1"/>
    <col min="15589" max="15589" width="11.625" style="124" customWidth="1"/>
    <col min="15590" max="15590" width="9.75" style="124" customWidth="1"/>
    <col min="15591" max="15591" width="0.625" style="124" customWidth="1"/>
    <col min="15592" max="15592" width="12.125" style="124" customWidth="1"/>
    <col min="15593" max="15593" width="11.875" style="124" customWidth="1"/>
    <col min="15594" max="15595" width="12.125" style="124" customWidth="1"/>
    <col min="15596" max="15840" width="9.125" style="124"/>
    <col min="15841" max="15841" width="14" style="124" customWidth="1"/>
    <col min="15842" max="15842" width="18" style="124" customWidth="1"/>
    <col min="15843" max="15843" width="11.875" style="124" customWidth="1"/>
    <col min="15844" max="15844" width="12.125" style="124" customWidth="1"/>
    <col min="15845" max="15845" width="11.625" style="124" customWidth="1"/>
    <col min="15846" max="15846" width="9.75" style="124" customWidth="1"/>
    <col min="15847" max="15847" width="0.625" style="124" customWidth="1"/>
    <col min="15848" max="15848" width="12.125" style="124" customWidth="1"/>
    <col min="15849" max="15849" width="11.875" style="124" customWidth="1"/>
    <col min="15850" max="15851" width="12.125" style="124" customWidth="1"/>
    <col min="15852" max="16096" width="9.125" style="124"/>
    <col min="16097" max="16097" width="14" style="124" customWidth="1"/>
    <col min="16098" max="16098" width="18" style="124" customWidth="1"/>
    <col min="16099" max="16099" width="11.875" style="124" customWidth="1"/>
    <col min="16100" max="16100" width="12.125" style="124" customWidth="1"/>
    <col min="16101" max="16101" width="11.625" style="124" customWidth="1"/>
    <col min="16102" max="16102" width="9.75" style="124" customWidth="1"/>
    <col min="16103" max="16103" width="0.625" style="124" customWidth="1"/>
    <col min="16104" max="16104" width="12.125" style="124" customWidth="1"/>
    <col min="16105" max="16105" width="11.875" style="124" customWidth="1"/>
    <col min="16106" max="16107" width="12.125" style="124" customWidth="1"/>
    <col min="16108" max="16384" width="9.125" style="124"/>
  </cols>
  <sheetData>
    <row r="1" spans="1:21" ht="30.75" customHeight="1" x14ac:dyDescent="0.2">
      <c r="A1" s="432" t="s">
        <v>231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 t="s">
        <v>231</v>
      </c>
      <c r="M1" s="432"/>
      <c r="N1" s="432"/>
      <c r="O1" s="432"/>
      <c r="P1" s="432"/>
      <c r="Q1" s="432"/>
      <c r="R1" s="432"/>
      <c r="S1" s="432"/>
      <c r="T1" s="432"/>
      <c r="U1" s="432"/>
    </row>
    <row r="2" spans="1:21" s="425" customFormat="1" ht="22.5" customHeight="1" thickBot="1" x14ac:dyDescent="0.25">
      <c r="A2" s="421" t="s">
        <v>398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1" t="s">
        <v>399</v>
      </c>
      <c r="M2" s="422"/>
      <c r="N2" s="422"/>
      <c r="O2" s="422"/>
      <c r="P2" s="422"/>
      <c r="Q2" s="422"/>
      <c r="R2" s="422"/>
      <c r="S2" s="422"/>
      <c r="T2" s="422"/>
    </row>
    <row r="3" spans="1:21" ht="25.5" customHeight="1" thickTop="1" x14ac:dyDescent="0.2">
      <c r="A3" s="441" t="s">
        <v>0</v>
      </c>
      <c r="B3" s="433" t="s">
        <v>290</v>
      </c>
      <c r="C3" s="433"/>
      <c r="D3" s="433"/>
      <c r="E3" s="433"/>
      <c r="F3" s="433"/>
      <c r="G3" s="433"/>
      <c r="H3" s="433"/>
      <c r="I3" s="433"/>
      <c r="J3" s="433"/>
      <c r="K3" s="433"/>
      <c r="L3" s="436" t="s">
        <v>0</v>
      </c>
      <c r="M3" s="433" t="s">
        <v>290</v>
      </c>
      <c r="N3" s="433"/>
      <c r="O3" s="433"/>
      <c r="P3" s="433"/>
      <c r="Q3" s="433"/>
      <c r="R3" s="433"/>
      <c r="S3" s="433"/>
      <c r="T3" s="430" t="s">
        <v>19</v>
      </c>
    </row>
    <row r="4" spans="1:21" ht="42.75" customHeight="1" x14ac:dyDescent="0.2">
      <c r="A4" s="442"/>
      <c r="B4" s="178" t="s">
        <v>106</v>
      </c>
      <c r="C4" s="178" t="s">
        <v>107</v>
      </c>
      <c r="D4" s="178" t="s">
        <v>196</v>
      </c>
      <c r="E4" s="178" t="s">
        <v>108</v>
      </c>
      <c r="F4" s="178" t="s">
        <v>109</v>
      </c>
      <c r="G4" s="178" t="s">
        <v>110</v>
      </c>
      <c r="H4" s="178" t="s">
        <v>101</v>
      </c>
      <c r="I4" s="178" t="s">
        <v>103</v>
      </c>
      <c r="J4" s="178" t="s">
        <v>111</v>
      </c>
      <c r="K4" s="178" t="s">
        <v>112</v>
      </c>
      <c r="L4" s="437"/>
      <c r="M4" s="178" t="s">
        <v>69</v>
      </c>
      <c r="N4" s="178" t="s">
        <v>70</v>
      </c>
      <c r="O4" s="178" t="s">
        <v>71</v>
      </c>
      <c r="P4" s="178" t="s">
        <v>113</v>
      </c>
      <c r="Q4" s="178" t="s">
        <v>102</v>
      </c>
      <c r="R4" s="178" t="s">
        <v>105</v>
      </c>
      <c r="S4" s="178" t="s">
        <v>20</v>
      </c>
      <c r="T4" s="434"/>
    </row>
    <row r="5" spans="1:21" ht="23.25" customHeight="1" x14ac:dyDescent="0.2">
      <c r="A5" s="170" t="s">
        <v>2</v>
      </c>
      <c r="B5" s="203">
        <v>53.565488684720655</v>
      </c>
      <c r="C5" s="203">
        <v>5.7350630283426816E-2</v>
      </c>
      <c r="D5" s="203">
        <v>1.8891297615360791</v>
      </c>
      <c r="E5" s="203">
        <v>0</v>
      </c>
      <c r="F5" s="203">
        <v>4.5880504226741455E-2</v>
      </c>
      <c r="G5" s="203">
        <v>0</v>
      </c>
      <c r="H5" s="203">
        <v>0</v>
      </c>
      <c r="I5" s="203">
        <v>0.62397485748368375</v>
      </c>
      <c r="J5" s="203">
        <v>42.611518300586134</v>
      </c>
      <c r="K5" s="203">
        <v>0</v>
      </c>
      <c r="L5" s="170" t="s">
        <v>2</v>
      </c>
      <c r="M5" s="203">
        <v>0</v>
      </c>
      <c r="N5" s="203">
        <v>0</v>
      </c>
      <c r="O5" s="203">
        <v>0</v>
      </c>
      <c r="P5" s="203">
        <v>1.1217783283438283</v>
      </c>
      <c r="Q5" s="203">
        <v>8.4878932819471689E-2</v>
      </c>
      <c r="R5" s="203">
        <v>0</v>
      </c>
      <c r="S5" s="203">
        <v>0</v>
      </c>
      <c r="T5" s="203">
        <v>100</v>
      </c>
    </row>
    <row r="6" spans="1:21" ht="23.25" customHeight="1" x14ac:dyDescent="0.2">
      <c r="A6" s="170" t="s">
        <v>4</v>
      </c>
      <c r="B6" s="203">
        <v>37.940416738419145</v>
      </c>
      <c r="C6" s="203">
        <v>19.073531944205268</v>
      </c>
      <c r="D6" s="203">
        <v>16.486998450146377</v>
      </c>
      <c r="E6" s="203">
        <v>0</v>
      </c>
      <c r="F6" s="203">
        <v>0</v>
      </c>
      <c r="G6" s="203">
        <v>0</v>
      </c>
      <c r="H6" s="203">
        <v>0</v>
      </c>
      <c r="I6" s="203">
        <v>0</v>
      </c>
      <c r="J6" s="203">
        <v>0</v>
      </c>
      <c r="K6" s="203">
        <v>0.1859824349922507</v>
      </c>
      <c r="L6" s="170" t="s">
        <v>4</v>
      </c>
      <c r="M6" s="203">
        <v>0</v>
      </c>
      <c r="N6" s="203">
        <v>0</v>
      </c>
      <c r="O6" s="203">
        <v>0</v>
      </c>
      <c r="P6" s="203">
        <v>0</v>
      </c>
      <c r="Q6" s="203">
        <v>26.313070432236952</v>
      </c>
      <c r="R6" s="203">
        <v>0</v>
      </c>
      <c r="S6" s="203">
        <v>0</v>
      </c>
      <c r="T6" s="203">
        <v>100</v>
      </c>
    </row>
    <row r="7" spans="1:21" ht="23.25" customHeight="1" x14ac:dyDescent="0.2">
      <c r="A7" s="170" t="s">
        <v>6</v>
      </c>
      <c r="B7" s="203">
        <v>37.188828172434718</v>
      </c>
      <c r="C7" s="203">
        <v>0</v>
      </c>
      <c r="D7" s="203">
        <v>61.080752884031583</v>
      </c>
      <c r="E7" s="203">
        <v>0</v>
      </c>
      <c r="F7" s="203">
        <v>0</v>
      </c>
      <c r="G7" s="203">
        <v>0</v>
      </c>
      <c r="H7" s="203">
        <v>0</v>
      </c>
      <c r="I7" s="203">
        <v>1.5179113539769274E-2</v>
      </c>
      <c r="J7" s="203">
        <v>0</v>
      </c>
      <c r="K7" s="203">
        <v>0</v>
      </c>
      <c r="L7" s="170" t="s">
        <v>6</v>
      </c>
      <c r="M7" s="203">
        <v>0</v>
      </c>
      <c r="N7" s="203">
        <v>0</v>
      </c>
      <c r="O7" s="203">
        <v>0</v>
      </c>
      <c r="P7" s="203">
        <v>0.57680631451123232</v>
      </c>
      <c r="Q7" s="203">
        <v>1.1384335154826957</v>
      </c>
      <c r="R7" s="203">
        <v>0</v>
      </c>
      <c r="S7" s="203">
        <v>0</v>
      </c>
      <c r="T7" s="203">
        <v>100</v>
      </c>
    </row>
    <row r="8" spans="1:21" ht="23.25" customHeight="1" x14ac:dyDescent="0.2">
      <c r="A8" s="170" t="s">
        <v>7</v>
      </c>
      <c r="B8" s="203">
        <v>2.6130236416424717</v>
      </c>
      <c r="C8" s="203">
        <v>0</v>
      </c>
      <c r="D8" s="203">
        <v>53.836582330982999</v>
      </c>
      <c r="E8" s="203">
        <v>0</v>
      </c>
      <c r="F8" s="203">
        <v>0.82953131480713382</v>
      </c>
      <c r="G8" s="203">
        <v>0</v>
      </c>
      <c r="H8" s="203">
        <v>0</v>
      </c>
      <c r="I8" s="203">
        <v>0</v>
      </c>
      <c r="J8" s="203">
        <v>0</v>
      </c>
      <c r="K8" s="203">
        <v>0.12442969722107008</v>
      </c>
      <c r="L8" s="170" t="s">
        <v>7</v>
      </c>
      <c r="M8" s="203">
        <v>0</v>
      </c>
      <c r="N8" s="203">
        <v>23.226876814599748</v>
      </c>
      <c r="O8" s="203">
        <v>0</v>
      </c>
      <c r="P8" s="203">
        <v>15.636665284114477</v>
      </c>
      <c r="Q8" s="203">
        <v>3.7328909166321025</v>
      </c>
      <c r="R8" s="203">
        <v>0</v>
      </c>
      <c r="S8" s="203">
        <v>0</v>
      </c>
      <c r="T8" s="203">
        <v>100</v>
      </c>
    </row>
    <row r="9" spans="1:21" ht="23.25" customHeight="1" x14ac:dyDescent="0.2">
      <c r="A9" s="170" t="s">
        <v>8</v>
      </c>
      <c r="B9" s="203">
        <v>22.323936469026094</v>
      </c>
      <c r="C9" s="203">
        <v>4.0472907410244607</v>
      </c>
      <c r="D9" s="203">
        <v>51.292068842245051</v>
      </c>
      <c r="E9" s="203">
        <v>0.31918696695776511</v>
      </c>
      <c r="F9" s="203">
        <v>0</v>
      </c>
      <c r="G9" s="203">
        <v>0</v>
      </c>
      <c r="H9" s="203">
        <v>1.0086308155865378</v>
      </c>
      <c r="I9" s="203">
        <v>0.28726827026198859</v>
      </c>
      <c r="J9" s="203">
        <v>0</v>
      </c>
      <c r="K9" s="203">
        <v>0</v>
      </c>
      <c r="L9" s="170" t="s">
        <v>8</v>
      </c>
      <c r="M9" s="203">
        <v>0</v>
      </c>
      <c r="N9" s="203">
        <v>0</v>
      </c>
      <c r="O9" s="203">
        <v>0</v>
      </c>
      <c r="P9" s="203">
        <v>0.59368775854144318</v>
      </c>
      <c r="Q9" s="203">
        <v>19.87258056279045</v>
      </c>
      <c r="R9" s="203">
        <v>6.3837393391553018E-2</v>
      </c>
      <c r="S9" s="203">
        <v>0.1915121801746591</v>
      </c>
      <c r="T9" s="203">
        <v>100</v>
      </c>
    </row>
    <row r="10" spans="1:21" ht="23.25" customHeight="1" x14ac:dyDescent="0.2">
      <c r="A10" s="170" t="s">
        <v>9</v>
      </c>
      <c r="B10" s="203">
        <v>13.352073085031623</v>
      </c>
      <c r="C10" s="203">
        <v>0</v>
      </c>
      <c r="D10" s="203">
        <v>38.935532788401069</v>
      </c>
      <c r="E10" s="203">
        <v>0</v>
      </c>
      <c r="F10" s="203">
        <v>0.29589081628878949</v>
      </c>
      <c r="G10" s="203">
        <v>0</v>
      </c>
      <c r="H10" s="203">
        <v>0</v>
      </c>
      <c r="I10" s="203">
        <v>39.21662906387543</v>
      </c>
      <c r="J10" s="203">
        <v>0</v>
      </c>
      <c r="K10" s="203">
        <v>0</v>
      </c>
      <c r="L10" s="170" t="s">
        <v>9</v>
      </c>
      <c r="M10" s="203">
        <v>0</v>
      </c>
      <c r="N10" s="203">
        <v>0</v>
      </c>
      <c r="O10" s="203">
        <v>0</v>
      </c>
      <c r="P10" s="203">
        <v>0.73602840551836368</v>
      </c>
      <c r="Q10" s="203">
        <v>7.463845840884713</v>
      </c>
      <c r="R10" s="203">
        <v>0</v>
      </c>
      <c r="S10" s="203">
        <v>0</v>
      </c>
      <c r="T10" s="203">
        <v>100</v>
      </c>
    </row>
    <row r="11" spans="1:21" ht="23.25" customHeight="1" x14ac:dyDescent="0.2">
      <c r="A11" s="170" t="s">
        <v>10</v>
      </c>
      <c r="B11" s="203">
        <v>0.46210720887245843</v>
      </c>
      <c r="C11" s="203">
        <v>1.3401109057301295</v>
      </c>
      <c r="D11" s="203">
        <v>42.190388170055456</v>
      </c>
      <c r="E11" s="203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170" t="s">
        <v>10</v>
      </c>
      <c r="M11" s="203">
        <v>0</v>
      </c>
      <c r="N11" s="203">
        <v>0.92421441774491686</v>
      </c>
      <c r="O11" s="203">
        <v>0</v>
      </c>
      <c r="P11" s="203">
        <v>53.604436229205177</v>
      </c>
      <c r="Q11" s="203">
        <v>1.478743068391867</v>
      </c>
      <c r="R11" s="203">
        <v>0</v>
      </c>
      <c r="S11" s="203">
        <v>0</v>
      </c>
      <c r="T11" s="203">
        <v>100</v>
      </c>
    </row>
    <row r="12" spans="1:21" ht="23.25" customHeight="1" x14ac:dyDescent="0.2">
      <c r="A12" s="170" t="s">
        <v>11</v>
      </c>
      <c r="B12" s="203">
        <v>32.37193284545846</v>
      </c>
      <c r="C12" s="203">
        <v>0</v>
      </c>
      <c r="D12" s="203">
        <v>45.501506672406379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170" t="s">
        <v>11</v>
      </c>
      <c r="M12" s="203">
        <v>0</v>
      </c>
      <c r="N12" s="203">
        <v>0</v>
      </c>
      <c r="O12" s="203">
        <v>0</v>
      </c>
      <c r="P12" s="203">
        <v>0.68876452862677573</v>
      </c>
      <c r="Q12" s="203">
        <v>0.43047783039173482</v>
      </c>
      <c r="R12" s="203">
        <v>21.007318123116658</v>
      </c>
      <c r="S12" s="203">
        <v>0</v>
      </c>
      <c r="T12" s="203">
        <v>100</v>
      </c>
    </row>
    <row r="13" spans="1:21" ht="23.25" customHeight="1" x14ac:dyDescent="0.2">
      <c r="A13" s="170" t="s">
        <v>12</v>
      </c>
      <c r="B13" s="203">
        <v>16.787912702853948</v>
      </c>
      <c r="C13" s="203">
        <v>0</v>
      </c>
      <c r="D13" s="203">
        <v>62.059317291550087</v>
      </c>
      <c r="E13" s="203">
        <v>0</v>
      </c>
      <c r="F13" s="203">
        <v>0</v>
      </c>
      <c r="G13" s="203">
        <v>0</v>
      </c>
      <c r="H13" s="203">
        <v>0</v>
      </c>
      <c r="I13" s="203">
        <v>0</v>
      </c>
      <c r="J13" s="203">
        <v>1.6787912702853947</v>
      </c>
      <c r="K13" s="203">
        <v>0</v>
      </c>
      <c r="L13" s="170" t="s">
        <v>12</v>
      </c>
      <c r="M13" s="203">
        <v>0</v>
      </c>
      <c r="N13" s="203">
        <v>0</v>
      </c>
      <c r="O13" s="203">
        <v>0</v>
      </c>
      <c r="P13" s="203">
        <v>12.926692781197541</v>
      </c>
      <c r="Q13" s="203">
        <v>6.5472859541130397</v>
      </c>
      <c r="R13" s="203">
        <v>0</v>
      </c>
      <c r="S13" s="203">
        <v>0</v>
      </c>
      <c r="T13" s="203">
        <v>100</v>
      </c>
    </row>
    <row r="14" spans="1:21" ht="23.25" customHeight="1" x14ac:dyDescent="0.2">
      <c r="A14" s="170" t="s">
        <v>13</v>
      </c>
      <c r="B14" s="203">
        <v>10.533707865168541</v>
      </c>
      <c r="C14" s="203">
        <v>0</v>
      </c>
      <c r="D14" s="203">
        <v>87.984550561797761</v>
      </c>
      <c r="E14" s="203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170" t="s">
        <v>13</v>
      </c>
      <c r="M14" s="203">
        <v>0</v>
      </c>
      <c r="N14" s="203">
        <v>0</v>
      </c>
      <c r="O14" s="203">
        <v>0</v>
      </c>
      <c r="P14" s="203">
        <v>0</v>
      </c>
      <c r="Q14" s="203">
        <v>1.4115168539325844</v>
      </c>
      <c r="R14" s="203">
        <v>7.02247191011236E-2</v>
      </c>
      <c r="S14" s="203">
        <v>0</v>
      </c>
      <c r="T14" s="203">
        <v>100</v>
      </c>
    </row>
    <row r="15" spans="1:21" ht="23.25" customHeight="1" x14ac:dyDescent="0.2">
      <c r="A15" s="170" t="s">
        <v>14</v>
      </c>
      <c r="B15" s="203">
        <v>59.597205096588567</v>
      </c>
      <c r="C15" s="203">
        <v>0</v>
      </c>
      <c r="D15" s="203">
        <v>39.991779695848756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170" t="s">
        <v>14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0.41101520756267973</v>
      </c>
      <c r="T15" s="203">
        <v>100</v>
      </c>
    </row>
    <row r="16" spans="1:21" ht="23.25" customHeight="1" x14ac:dyDescent="0.2">
      <c r="A16" s="170" t="s">
        <v>15</v>
      </c>
      <c r="B16" s="203">
        <v>0</v>
      </c>
      <c r="C16" s="203">
        <v>21.811872598835045</v>
      </c>
      <c r="D16" s="203">
        <v>51.419011029867391</v>
      </c>
      <c r="E16" s="203">
        <v>0</v>
      </c>
      <c r="F16" s="203">
        <v>0</v>
      </c>
      <c r="G16" s="203">
        <v>0</v>
      </c>
      <c r="H16" s="203">
        <v>0</v>
      </c>
      <c r="I16" s="203">
        <v>4.95724377246251</v>
      </c>
      <c r="J16" s="203">
        <v>0</v>
      </c>
      <c r="K16" s="203">
        <v>0</v>
      </c>
      <c r="L16" s="170" t="s">
        <v>15</v>
      </c>
      <c r="M16" s="203">
        <v>0</v>
      </c>
      <c r="N16" s="203">
        <v>0</v>
      </c>
      <c r="O16" s="203">
        <v>0</v>
      </c>
      <c r="P16" s="203">
        <v>0</v>
      </c>
      <c r="Q16" s="203">
        <v>0</v>
      </c>
      <c r="R16" s="203">
        <v>0</v>
      </c>
      <c r="S16" s="203">
        <v>21.811872598835045</v>
      </c>
      <c r="T16" s="203">
        <v>100</v>
      </c>
    </row>
    <row r="17" spans="1:20" ht="23.25" customHeight="1" x14ac:dyDescent="0.2">
      <c r="A17" s="170" t="s">
        <v>16</v>
      </c>
      <c r="B17" s="203">
        <v>0</v>
      </c>
      <c r="C17" s="203">
        <v>0</v>
      </c>
      <c r="D17" s="203">
        <v>40.606319385140907</v>
      </c>
      <c r="E17" s="203">
        <v>0</v>
      </c>
      <c r="F17" s="203">
        <v>0</v>
      </c>
      <c r="G17" s="203">
        <v>56.931397665812696</v>
      </c>
      <c r="H17" s="203">
        <v>0</v>
      </c>
      <c r="I17" s="203">
        <v>0</v>
      </c>
      <c r="J17" s="203">
        <v>0</v>
      </c>
      <c r="K17" s="203">
        <v>0</v>
      </c>
      <c r="L17" s="170" t="s">
        <v>16</v>
      </c>
      <c r="M17" s="203">
        <v>0</v>
      </c>
      <c r="N17" s="203">
        <v>0</v>
      </c>
      <c r="O17" s="203">
        <v>0</v>
      </c>
      <c r="P17" s="203">
        <v>0</v>
      </c>
      <c r="Q17" s="203">
        <v>2.4622829490463993</v>
      </c>
      <c r="R17" s="203">
        <v>0</v>
      </c>
      <c r="S17" s="203">
        <v>0</v>
      </c>
      <c r="T17" s="203">
        <v>100</v>
      </c>
    </row>
    <row r="18" spans="1:20" ht="23.25" customHeight="1" x14ac:dyDescent="0.2">
      <c r="A18" s="170" t="s">
        <v>17</v>
      </c>
      <c r="B18" s="203">
        <v>0</v>
      </c>
      <c r="C18" s="203">
        <v>0</v>
      </c>
      <c r="D18" s="203">
        <v>94.321766561514195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170" t="s">
        <v>17</v>
      </c>
      <c r="M18" s="203">
        <v>0</v>
      </c>
      <c r="N18" s="203">
        <v>0</v>
      </c>
      <c r="O18" s="203">
        <v>0</v>
      </c>
      <c r="P18" s="203">
        <v>0</v>
      </c>
      <c r="Q18" s="203">
        <v>5.6782334384858029</v>
      </c>
      <c r="R18" s="203">
        <v>0</v>
      </c>
      <c r="S18" s="203">
        <v>0</v>
      </c>
      <c r="T18" s="203">
        <v>100</v>
      </c>
    </row>
    <row r="19" spans="1:20" ht="23.25" customHeight="1" x14ac:dyDescent="0.2">
      <c r="A19" s="150" t="s">
        <v>18</v>
      </c>
      <c r="B19" s="203">
        <v>0.40203381813881972</v>
      </c>
      <c r="C19" s="203">
        <v>0</v>
      </c>
      <c r="D19" s="203">
        <v>97.417523944661227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3.5473572188719389E-2</v>
      </c>
      <c r="K19" s="203">
        <v>0</v>
      </c>
      <c r="L19" s="150" t="s">
        <v>18</v>
      </c>
      <c r="M19" s="203">
        <v>0</v>
      </c>
      <c r="N19" s="203">
        <v>0</v>
      </c>
      <c r="O19" s="203">
        <v>1.15289109613338</v>
      </c>
      <c r="P19" s="203">
        <v>8.2771668440345239E-2</v>
      </c>
      <c r="Q19" s="203">
        <v>0.90930590043750681</v>
      </c>
      <c r="R19" s="203">
        <v>0</v>
      </c>
      <c r="S19" s="203">
        <v>0</v>
      </c>
      <c r="T19" s="203">
        <v>100</v>
      </c>
    </row>
    <row r="20" spans="1:20" s="357" customFormat="1" ht="33" customHeight="1" thickBot="1" x14ac:dyDescent="0.25">
      <c r="A20" s="222" t="s">
        <v>214</v>
      </c>
      <c r="B20" s="367">
        <v>18.36715140447134</v>
      </c>
      <c r="C20" s="367">
        <v>1.4473933803703967</v>
      </c>
      <c r="D20" s="367">
        <v>60.130690620907465</v>
      </c>
      <c r="E20" s="367">
        <v>1.3805736172933961E-2</v>
      </c>
      <c r="F20" s="367">
        <v>3.8656061284215094E-2</v>
      </c>
      <c r="G20" s="367">
        <v>1.1044588938347168</v>
      </c>
      <c r="H20" s="367">
        <v>4.3626126306471322E-2</v>
      </c>
      <c r="I20" s="367">
        <v>3.2009979890564679</v>
      </c>
      <c r="J20" s="367">
        <v>10.282512301601216</v>
      </c>
      <c r="K20" s="367">
        <v>8.2834417037603771E-3</v>
      </c>
      <c r="L20" s="222" t="s">
        <v>214</v>
      </c>
      <c r="M20" s="367">
        <v>0</v>
      </c>
      <c r="N20" s="367">
        <v>0.16014653960603395</v>
      </c>
      <c r="O20" s="367">
        <v>0.53842371074442441</v>
      </c>
      <c r="P20" s="367">
        <v>0.89240278621845137</v>
      </c>
      <c r="Q20" s="367">
        <v>3.1341782259794679</v>
      </c>
      <c r="R20" s="367">
        <v>0.14026627951700904</v>
      </c>
      <c r="S20" s="367">
        <v>0.49700650222562265</v>
      </c>
      <c r="T20" s="367">
        <v>100</v>
      </c>
    </row>
    <row r="21" spans="1:20" ht="29.25" customHeight="1" thickTop="1" x14ac:dyDescent="0.2">
      <c r="K21" s="1" t="s">
        <v>27</v>
      </c>
      <c r="M21" s="126"/>
      <c r="N21" s="126"/>
      <c r="O21" s="126"/>
      <c r="P21" s="126"/>
      <c r="Q21" s="126"/>
      <c r="R21" s="126"/>
      <c r="S21" s="126"/>
    </row>
    <row r="22" spans="1:20" ht="27.75" customHeight="1" x14ac:dyDescent="0.2">
      <c r="A22" s="449"/>
      <c r="B22" s="449"/>
      <c r="C22" s="449"/>
      <c r="D22" s="449"/>
      <c r="E22" s="449"/>
      <c r="F22" s="449"/>
      <c r="G22" s="120"/>
      <c r="H22" s="120"/>
      <c r="I22" s="120"/>
      <c r="J22" s="120"/>
      <c r="L22" s="181"/>
      <c r="M22" s="20"/>
      <c r="N22" s="20"/>
      <c r="O22" s="20"/>
      <c r="P22" s="20"/>
      <c r="Q22" s="20"/>
      <c r="R22" s="145"/>
    </row>
    <row r="23" spans="1:20" s="146" customFormat="1" ht="24" customHeight="1" x14ac:dyDescent="0.2">
      <c r="A23" s="263" t="s">
        <v>288</v>
      </c>
      <c r="B23" s="166"/>
      <c r="C23" s="159"/>
      <c r="D23" s="159"/>
      <c r="E23" s="138"/>
      <c r="F23" s="138"/>
      <c r="G23" s="138"/>
      <c r="H23" s="138"/>
      <c r="I23" s="138"/>
      <c r="J23" s="138"/>
      <c r="K23" s="419">
        <v>94</v>
      </c>
      <c r="L23" s="263" t="s">
        <v>288</v>
      </c>
      <c r="M23" s="166"/>
      <c r="N23" s="159"/>
      <c r="O23" s="159"/>
      <c r="P23" s="138"/>
      <c r="Q23" s="138"/>
      <c r="R23" s="138"/>
      <c r="S23" s="138"/>
      <c r="T23" s="419">
        <v>95</v>
      </c>
    </row>
    <row r="27" spans="1:20" x14ac:dyDescent="0.2">
      <c r="A27" s="41" t="s">
        <v>214</v>
      </c>
      <c r="B27" s="124">
        <v>6352</v>
      </c>
      <c r="C27" s="124">
        <v>480.7</v>
      </c>
      <c r="D27" s="124">
        <v>21824.230000000003</v>
      </c>
      <c r="E27" s="124">
        <v>5</v>
      </c>
      <c r="F27" s="124">
        <v>14</v>
      </c>
      <c r="G27" s="124">
        <v>400</v>
      </c>
      <c r="H27" s="124">
        <v>15.8</v>
      </c>
      <c r="I27" s="124">
        <v>1159.3</v>
      </c>
      <c r="J27" s="124">
        <v>3724.0000000000005</v>
      </c>
      <c r="K27" s="124">
        <v>3</v>
      </c>
      <c r="L27" s="41" t="s">
        <v>214</v>
      </c>
      <c r="M27" s="124">
        <v>0</v>
      </c>
      <c r="N27" s="124">
        <v>58</v>
      </c>
      <c r="O27" s="124">
        <v>195</v>
      </c>
      <c r="P27" s="124">
        <v>321.20000000000005</v>
      </c>
      <c r="Q27" s="124">
        <v>1133.8000000000002</v>
      </c>
      <c r="R27" s="124">
        <v>50.8</v>
      </c>
      <c r="S27" s="124">
        <v>180</v>
      </c>
      <c r="T27" s="124">
        <v>35916.830000000009</v>
      </c>
    </row>
  </sheetData>
  <mergeCells count="8">
    <mergeCell ref="A22:F22"/>
    <mergeCell ref="A1:K1"/>
    <mergeCell ref="L1:U1"/>
    <mergeCell ref="A3:A4"/>
    <mergeCell ref="B3:K3"/>
    <mergeCell ref="L3:L4"/>
    <mergeCell ref="M3:S3"/>
    <mergeCell ref="T3:T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colBreaks count="1" manualBreakCount="1">
    <brk id="11" max="2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4"/>
  <sheetViews>
    <sheetView rightToLeft="1" view="pageBreakPreview" zoomScale="130" zoomScaleSheetLayoutView="130" workbookViewId="0">
      <selection activeCell="A2" sqref="A2"/>
    </sheetView>
  </sheetViews>
  <sheetFormatPr defaultRowHeight="14.25" x14ac:dyDescent="0.2"/>
  <cols>
    <col min="1" max="1" width="16.125" style="41" customWidth="1"/>
    <col min="2" max="9" width="11.875" style="124" customWidth="1"/>
    <col min="10" max="212" width="9.125" style="124"/>
    <col min="213" max="213" width="14" style="124" customWidth="1"/>
    <col min="214" max="214" width="18" style="124" customWidth="1"/>
    <col min="215" max="215" width="11.875" style="124" customWidth="1"/>
    <col min="216" max="216" width="12.125" style="124" customWidth="1"/>
    <col min="217" max="217" width="11.625" style="124" customWidth="1"/>
    <col min="218" max="218" width="9.75" style="124" customWidth="1"/>
    <col min="219" max="219" width="0.625" style="124" customWidth="1"/>
    <col min="220" max="220" width="12.125" style="124" customWidth="1"/>
    <col min="221" max="221" width="11.875" style="124" customWidth="1"/>
    <col min="222" max="223" width="12.125" style="124" customWidth="1"/>
    <col min="224" max="468" width="9.125" style="124"/>
    <col min="469" max="469" width="14" style="124" customWidth="1"/>
    <col min="470" max="470" width="18" style="124" customWidth="1"/>
    <col min="471" max="471" width="11.875" style="124" customWidth="1"/>
    <col min="472" max="472" width="12.125" style="124" customWidth="1"/>
    <col min="473" max="473" width="11.625" style="124" customWidth="1"/>
    <col min="474" max="474" width="9.75" style="124" customWidth="1"/>
    <col min="475" max="475" width="0.625" style="124" customWidth="1"/>
    <col min="476" max="476" width="12.125" style="124" customWidth="1"/>
    <col min="477" max="477" width="11.875" style="124" customWidth="1"/>
    <col min="478" max="479" width="12.125" style="124" customWidth="1"/>
    <col min="480" max="724" width="9.125" style="124"/>
    <col min="725" max="725" width="14" style="124" customWidth="1"/>
    <col min="726" max="726" width="18" style="124" customWidth="1"/>
    <col min="727" max="727" width="11.875" style="124" customWidth="1"/>
    <col min="728" max="728" width="12.125" style="124" customWidth="1"/>
    <col min="729" max="729" width="11.625" style="124" customWidth="1"/>
    <col min="730" max="730" width="9.75" style="124" customWidth="1"/>
    <col min="731" max="731" width="0.625" style="124" customWidth="1"/>
    <col min="732" max="732" width="12.125" style="124" customWidth="1"/>
    <col min="733" max="733" width="11.875" style="124" customWidth="1"/>
    <col min="734" max="735" width="12.125" style="124" customWidth="1"/>
    <col min="736" max="980" width="9.125" style="124"/>
    <col min="981" max="981" width="14" style="124" customWidth="1"/>
    <col min="982" max="982" width="18" style="124" customWidth="1"/>
    <col min="983" max="983" width="11.875" style="124" customWidth="1"/>
    <col min="984" max="984" width="12.125" style="124" customWidth="1"/>
    <col min="985" max="985" width="11.625" style="124" customWidth="1"/>
    <col min="986" max="986" width="9.75" style="124" customWidth="1"/>
    <col min="987" max="987" width="0.625" style="124" customWidth="1"/>
    <col min="988" max="988" width="12.125" style="124" customWidth="1"/>
    <col min="989" max="989" width="11.875" style="124" customWidth="1"/>
    <col min="990" max="991" width="12.125" style="124" customWidth="1"/>
    <col min="992" max="1236" width="9.125" style="124"/>
    <col min="1237" max="1237" width="14" style="124" customWidth="1"/>
    <col min="1238" max="1238" width="18" style="124" customWidth="1"/>
    <col min="1239" max="1239" width="11.875" style="124" customWidth="1"/>
    <col min="1240" max="1240" width="12.125" style="124" customWidth="1"/>
    <col min="1241" max="1241" width="11.625" style="124" customWidth="1"/>
    <col min="1242" max="1242" width="9.75" style="124" customWidth="1"/>
    <col min="1243" max="1243" width="0.625" style="124" customWidth="1"/>
    <col min="1244" max="1244" width="12.125" style="124" customWidth="1"/>
    <col min="1245" max="1245" width="11.875" style="124" customWidth="1"/>
    <col min="1246" max="1247" width="12.125" style="124" customWidth="1"/>
    <col min="1248" max="1492" width="9.125" style="124"/>
    <col min="1493" max="1493" width="14" style="124" customWidth="1"/>
    <col min="1494" max="1494" width="18" style="124" customWidth="1"/>
    <col min="1495" max="1495" width="11.875" style="124" customWidth="1"/>
    <col min="1496" max="1496" width="12.125" style="124" customWidth="1"/>
    <col min="1497" max="1497" width="11.625" style="124" customWidth="1"/>
    <col min="1498" max="1498" width="9.75" style="124" customWidth="1"/>
    <col min="1499" max="1499" width="0.625" style="124" customWidth="1"/>
    <col min="1500" max="1500" width="12.125" style="124" customWidth="1"/>
    <col min="1501" max="1501" width="11.875" style="124" customWidth="1"/>
    <col min="1502" max="1503" width="12.125" style="124" customWidth="1"/>
    <col min="1504" max="1748" width="9.125" style="124"/>
    <col min="1749" max="1749" width="14" style="124" customWidth="1"/>
    <col min="1750" max="1750" width="18" style="124" customWidth="1"/>
    <col min="1751" max="1751" width="11.875" style="124" customWidth="1"/>
    <col min="1752" max="1752" width="12.125" style="124" customWidth="1"/>
    <col min="1753" max="1753" width="11.625" style="124" customWidth="1"/>
    <col min="1754" max="1754" width="9.75" style="124" customWidth="1"/>
    <col min="1755" max="1755" width="0.625" style="124" customWidth="1"/>
    <col min="1756" max="1756" width="12.125" style="124" customWidth="1"/>
    <col min="1757" max="1757" width="11.875" style="124" customWidth="1"/>
    <col min="1758" max="1759" width="12.125" style="124" customWidth="1"/>
    <col min="1760" max="2004" width="9.125" style="124"/>
    <col min="2005" max="2005" width="14" style="124" customWidth="1"/>
    <col min="2006" max="2006" width="18" style="124" customWidth="1"/>
    <col min="2007" max="2007" width="11.875" style="124" customWidth="1"/>
    <col min="2008" max="2008" width="12.125" style="124" customWidth="1"/>
    <col min="2009" max="2009" width="11.625" style="124" customWidth="1"/>
    <col min="2010" max="2010" width="9.75" style="124" customWidth="1"/>
    <col min="2011" max="2011" width="0.625" style="124" customWidth="1"/>
    <col min="2012" max="2012" width="12.125" style="124" customWidth="1"/>
    <col min="2013" max="2013" width="11.875" style="124" customWidth="1"/>
    <col min="2014" max="2015" width="12.125" style="124" customWidth="1"/>
    <col min="2016" max="2260" width="9.125" style="124"/>
    <col min="2261" max="2261" width="14" style="124" customWidth="1"/>
    <col min="2262" max="2262" width="18" style="124" customWidth="1"/>
    <col min="2263" max="2263" width="11.875" style="124" customWidth="1"/>
    <col min="2264" max="2264" width="12.125" style="124" customWidth="1"/>
    <col min="2265" max="2265" width="11.625" style="124" customWidth="1"/>
    <col min="2266" max="2266" width="9.75" style="124" customWidth="1"/>
    <col min="2267" max="2267" width="0.625" style="124" customWidth="1"/>
    <col min="2268" max="2268" width="12.125" style="124" customWidth="1"/>
    <col min="2269" max="2269" width="11.875" style="124" customWidth="1"/>
    <col min="2270" max="2271" width="12.125" style="124" customWidth="1"/>
    <col min="2272" max="2516" width="9.125" style="124"/>
    <col min="2517" max="2517" width="14" style="124" customWidth="1"/>
    <col min="2518" max="2518" width="18" style="124" customWidth="1"/>
    <col min="2519" max="2519" width="11.875" style="124" customWidth="1"/>
    <col min="2520" max="2520" width="12.125" style="124" customWidth="1"/>
    <col min="2521" max="2521" width="11.625" style="124" customWidth="1"/>
    <col min="2522" max="2522" width="9.75" style="124" customWidth="1"/>
    <col min="2523" max="2523" width="0.625" style="124" customWidth="1"/>
    <col min="2524" max="2524" width="12.125" style="124" customWidth="1"/>
    <col min="2525" max="2525" width="11.875" style="124" customWidth="1"/>
    <col min="2526" max="2527" width="12.125" style="124" customWidth="1"/>
    <col min="2528" max="2772" width="9.125" style="124"/>
    <col min="2773" max="2773" width="14" style="124" customWidth="1"/>
    <col min="2774" max="2774" width="18" style="124" customWidth="1"/>
    <col min="2775" max="2775" width="11.875" style="124" customWidth="1"/>
    <col min="2776" max="2776" width="12.125" style="124" customWidth="1"/>
    <col min="2777" max="2777" width="11.625" style="124" customWidth="1"/>
    <col min="2778" max="2778" width="9.75" style="124" customWidth="1"/>
    <col min="2779" max="2779" width="0.625" style="124" customWidth="1"/>
    <col min="2780" max="2780" width="12.125" style="124" customWidth="1"/>
    <col min="2781" max="2781" width="11.875" style="124" customWidth="1"/>
    <col min="2782" max="2783" width="12.125" style="124" customWidth="1"/>
    <col min="2784" max="3028" width="9.125" style="124"/>
    <col min="3029" max="3029" width="14" style="124" customWidth="1"/>
    <col min="3030" max="3030" width="18" style="124" customWidth="1"/>
    <col min="3031" max="3031" width="11.875" style="124" customWidth="1"/>
    <col min="3032" max="3032" width="12.125" style="124" customWidth="1"/>
    <col min="3033" max="3033" width="11.625" style="124" customWidth="1"/>
    <col min="3034" max="3034" width="9.75" style="124" customWidth="1"/>
    <col min="3035" max="3035" width="0.625" style="124" customWidth="1"/>
    <col min="3036" max="3036" width="12.125" style="124" customWidth="1"/>
    <col min="3037" max="3037" width="11.875" style="124" customWidth="1"/>
    <col min="3038" max="3039" width="12.125" style="124" customWidth="1"/>
    <col min="3040" max="3284" width="9.125" style="124"/>
    <col min="3285" max="3285" width="14" style="124" customWidth="1"/>
    <col min="3286" max="3286" width="18" style="124" customWidth="1"/>
    <col min="3287" max="3287" width="11.875" style="124" customWidth="1"/>
    <col min="3288" max="3288" width="12.125" style="124" customWidth="1"/>
    <col min="3289" max="3289" width="11.625" style="124" customWidth="1"/>
    <col min="3290" max="3290" width="9.75" style="124" customWidth="1"/>
    <col min="3291" max="3291" width="0.625" style="124" customWidth="1"/>
    <col min="3292" max="3292" width="12.125" style="124" customWidth="1"/>
    <col min="3293" max="3293" width="11.875" style="124" customWidth="1"/>
    <col min="3294" max="3295" width="12.125" style="124" customWidth="1"/>
    <col min="3296" max="3540" width="9.125" style="124"/>
    <col min="3541" max="3541" width="14" style="124" customWidth="1"/>
    <col min="3542" max="3542" width="18" style="124" customWidth="1"/>
    <col min="3543" max="3543" width="11.875" style="124" customWidth="1"/>
    <col min="3544" max="3544" width="12.125" style="124" customWidth="1"/>
    <col min="3545" max="3545" width="11.625" style="124" customWidth="1"/>
    <col min="3546" max="3546" width="9.75" style="124" customWidth="1"/>
    <col min="3547" max="3547" width="0.625" style="124" customWidth="1"/>
    <col min="3548" max="3548" width="12.125" style="124" customWidth="1"/>
    <col min="3549" max="3549" width="11.875" style="124" customWidth="1"/>
    <col min="3550" max="3551" width="12.125" style="124" customWidth="1"/>
    <col min="3552" max="3796" width="9.125" style="124"/>
    <col min="3797" max="3797" width="14" style="124" customWidth="1"/>
    <col min="3798" max="3798" width="18" style="124" customWidth="1"/>
    <col min="3799" max="3799" width="11.875" style="124" customWidth="1"/>
    <col min="3800" max="3800" width="12.125" style="124" customWidth="1"/>
    <col min="3801" max="3801" width="11.625" style="124" customWidth="1"/>
    <col min="3802" max="3802" width="9.75" style="124" customWidth="1"/>
    <col min="3803" max="3803" width="0.625" style="124" customWidth="1"/>
    <col min="3804" max="3804" width="12.125" style="124" customWidth="1"/>
    <col min="3805" max="3805" width="11.875" style="124" customWidth="1"/>
    <col min="3806" max="3807" width="12.125" style="124" customWidth="1"/>
    <col min="3808" max="4052" width="9.125" style="124"/>
    <col min="4053" max="4053" width="14" style="124" customWidth="1"/>
    <col min="4054" max="4054" width="18" style="124" customWidth="1"/>
    <col min="4055" max="4055" width="11.875" style="124" customWidth="1"/>
    <col min="4056" max="4056" width="12.125" style="124" customWidth="1"/>
    <col min="4057" max="4057" width="11.625" style="124" customWidth="1"/>
    <col min="4058" max="4058" width="9.75" style="124" customWidth="1"/>
    <col min="4059" max="4059" width="0.625" style="124" customWidth="1"/>
    <col min="4060" max="4060" width="12.125" style="124" customWidth="1"/>
    <col min="4061" max="4061" width="11.875" style="124" customWidth="1"/>
    <col min="4062" max="4063" width="12.125" style="124" customWidth="1"/>
    <col min="4064" max="4308" width="9.125" style="124"/>
    <col min="4309" max="4309" width="14" style="124" customWidth="1"/>
    <col min="4310" max="4310" width="18" style="124" customWidth="1"/>
    <col min="4311" max="4311" width="11.875" style="124" customWidth="1"/>
    <col min="4312" max="4312" width="12.125" style="124" customWidth="1"/>
    <col min="4313" max="4313" width="11.625" style="124" customWidth="1"/>
    <col min="4314" max="4314" width="9.75" style="124" customWidth="1"/>
    <col min="4315" max="4315" width="0.625" style="124" customWidth="1"/>
    <col min="4316" max="4316" width="12.125" style="124" customWidth="1"/>
    <col min="4317" max="4317" width="11.875" style="124" customWidth="1"/>
    <col min="4318" max="4319" width="12.125" style="124" customWidth="1"/>
    <col min="4320" max="4564" width="9.125" style="124"/>
    <col min="4565" max="4565" width="14" style="124" customWidth="1"/>
    <col min="4566" max="4566" width="18" style="124" customWidth="1"/>
    <col min="4567" max="4567" width="11.875" style="124" customWidth="1"/>
    <col min="4568" max="4568" width="12.125" style="124" customWidth="1"/>
    <col min="4569" max="4569" width="11.625" style="124" customWidth="1"/>
    <col min="4570" max="4570" width="9.75" style="124" customWidth="1"/>
    <col min="4571" max="4571" width="0.625" style="124" customWidth="1"/>
    <col min="4572" max="4572" width="12.125" style="124" customWidth="1"/>
    <col min="4573" max="4573" width="11.875" style="124" customWidth="1"/>
    <col min="4574" max="4575" width="12.125" style="124" customWidth="1"/>
    <col min="4576" max="4820" width="9.125" style="124"/>
    <col min="4821" max="4821" width="14" style="124" customWidth="1"/>
    <col min="4822" max="4822" width="18" style="124" customWidth="1"/>
    <col min="4823" max="4823" width="11.875" style="124" customWidth="1"/>
    <col min="4824" max="4824" width="12.125" style="124" customWidth="1"/>
    <col min="4825" max="4825" width="11.625" style="124" customWidth="1"/>
    <col min="4826" max="4826" width="9.75" style="124" customWidth="1"/>
    <col min="4827" max="4827" width="0.625" style="124" customWidth="1"/>
    <col min="4828" max="4828" width="12.125" style="124" customWidth="1"/>
    <col min="4829" max="4829" width="11.875" style="124" customWidth="1"/>
    <col min="4830" max="4831" width="12.125" style="124" customWidth="1"/>
    <col min="4832" max="5076" width="9.125" style="124"/>
    <col min="5077" max="5077" width="14" style="124" customWidth="1"/>
    <col min="5078" max="5078" width="18" style="124" customWidth="1"/>
    <col min="5079" max="5079" width="11.875" style="124" customWidth="1"/>
    <col min="5080" max="5080" width="12.125" style="124" customWidth="1"/>
    <col min="5081" max="5081" width="11.625" style="124" customWidth="1"/>
    <col min="5082" max="5082" width="9.75" style="124" customWidth="1"/>
    <col min="5083" max="5083" width="0.625" style="124" customWidth="1"/>
    <col min="5084" max="5084" width="12.125" style="124" customWidth="1"/>
    <col min="5085" max="5085" width="11.875" style="124" customWidth="1"/>
    <col min="5086" max="5087" width="12.125" style="124" customWidth="1"/>
    <col min="5088" max="5332" width="9.125" style="124"/>
    <col min="5333" max="5333" width="14" style="124" customWidth="1"/>
    <col min="5334" max="5334" width="18" style="124" customWidth="1"/>
    <col min="5335" max="5335" width="11.875" style="124" customWidth="1"/>
    <col min="5336" max="5336" width="12.125" style="124" customWidth="1"/>
    <col min="5337" max="5337" width="11.625" style="124" customWidth="1"/>
    <col min="5338" max="5338" width="9.75" style="124" customWidth="1"/>
    <col min="5339" max="5339" width="0.625" style="124" customWidth="1"/>
    <col min="5340" max="5340" width="12.125" style="124" customWidth="1"/>
    <col min="5341" max="5341" width="11.875" style="124" customWidth="1"/>
    <col min="5342" max="5343" width="12.125" style="124" customWidth="1"/>
    <col min="5344" max="5588" width="9.125" style="124"/>
    <col min="5589" max="5589" width="14" style="124" customWidth="1"/>
    <col min="5590" max="5590" width="18" style="124" customWidth="1"/>
    <col min="5591" max="5591" width="11.875" style="124" customWidth="1"/>
    <col min="5592" max="5592" width="12.125" style="124" customWidth="1"/>
    <col min="5593" max="5593" width="11.625" style="124" customWidth="1"/>
    <col min="5594" max="5594" width="9.75" style="124" customWidth="1"/>
    <col min="5595" max="5595" width="0.625" style="124" customWidth="1"/>
    <col min="5596" max="5596" width="12.125" style="124" customWidth="1"/>
    <col min="5597" max="5597" width="11.875" style="124" customWidth="1"/>
    <col min="5598" max="5599" width="12.125" style="124" customWidth="1"/>
    <col min="5600" max="5844" width="9.125" style="124"/>
    <col min="5845" max="5845" width="14" style="124" customWidth="1"/>
    <col min="5846" max="5846" width="18" style="124" customWidth="1"/>
    <col min="5847" max="5847" width="11.875" style="124" customWidth="1"/>
    <col min="5848" max="5848" width="12.125" style="124" customWidth="1"/>
    <col min="5849" max="5849" width="11.625" style="124" customWidth="1"/>
    <col min="5850" max="5850" width="9.75" style="124" customWidth="1"/>
    <col min="5851" max="5851" width="0.625" style="124" customWidth="1"/>
    <col min="5852" max="5852" width="12.125" style="124" customWidth="1"/>
    <col min="5853" max="5853" width="11.875" style="124" customWidth="1"/>
    <col min="5854" max="5855" width="12.125" style="124" customWidth="1"/>
    <col min="5856" max="6100" width="9.125" style="124"/>
    <col min="6101" max="6101" width="14" style="124" customWidth="1"/>
    <col min="6102" max="6102" width="18" style="124" customWidth="1"/>
    <col min="6103" max="6103" width="11.875" style="124" customWidth="1"/>
    <col min="6104" max="6104" width="12.125" style="124" customWidth="1"/>
    <col min="6105" max="6105" width="11.625" style="124" customWidth="1"/>
    <col min="6106" max="6106" width="9.75" style="124" customWidth="1"/>
    <col min="6107" max="6107" width="0.625" style="124" customWidth="1"/>
    <col min="6108" max="6108" width="12.125" style="124" customWidth="1"/>
    <col min="6109" max="6109" width="11.875" style="124" customWidth="1"/>
    <col min="6110" max="6111" width="12.125" style="124" customWidth="1"/>
    <col min="6112" max="6356" width="9.125" style="124"/>
    <col min="6357" max="6357" width="14" style="124" customWidth="1"/>
    <col min="6358" max="6358" width="18" style="124" customWidth="1"/>
    <col min="6359" max="6359" width="11.875" style="124" customWidth="1"/>
    <col min="6360" max="6360" width="12.125" style="124" customWidth="1"/>
    <col min="6361" max="6361" width="11.625" style="124" customWidth="1"/>
    <col min="6362" max="6362" width="9.75" style="124" customWidth="1"/>
    <col min="6363" max="6363" width="0.625" style="124" customWidth="1"/>
    <col min="6364" max="6364" width="12.125" style="124" customWidth="1"/>
    <col min="6365" max="6365" width="11.875" style="124" customWidth="1"/>
    <col min="6366" max="6367" width="12.125" style="124" customWidth="1"/>
    <col min="6368" max="6612" width="9.125" style="124"/>
    <col min="6613" max="6613" width="14" style="124" customWidth="1"/>
    <col min="6614" max="6614" width="18" style="124" customWidth="1"/>
    <col min="6615" max="6615" width="11.875" style="124" customWidth="1"/>
    <col min="6616" max="6616" width="12.125" style="124" customWidth="1"/>
    <col min="6617" max="6617" width="11.625" style="124" customWidth="1"/>
    <col min="6618" max="6618" width="9.75" style="124" customWidth="1"/>
    <col min="6619" max="6619" width="0.625" style="124" customWidth="1"/>
    <col min="6620" max="6620" width="12.125" style="124" customWidth="1"/>
    <col min="6621" max="6621" width="11.875" style="124" customWidth="1"/>
    <col min="6622" max="6623" width="12.125" style="124" customWidth="1"/>
    <col min="6624" max="6868" width="9.125" style="124"/>
    <col min="6869" max="6869" width="14" style="124" customWidth="1"/>
    <col min="6870" max="6870" width="18" style="124" customWidth="1"/>
    <col min="6871" max="6871" width="11.875" style="124" customWidth="1"/>
    <col min="6872" max="6872" width="12.125" style="124" customWidth="1"/>
    <col min="6873" max="6873" width="11.625" style="124" customWidth="1"/>
    <col min="6874" max="6874" width="9.75" style="124" customWidth="1"/>
    <col min="6875" max="6875" width="0.625" style="124" customWidth="1"/>
    <col min="6876" max="6876" width="12.125" style="124" customWidth="1"/>
    <col min="6877" max="6877" width="11.875" style="124" customWidth="1"/>
    <col min="6878" max="6879" width="12.125" style="124" customWidth="1"/>
    <col min="6880" max="7124" width="9.125" style="124"/>
    <col min="7125" max="7125" width="14" style="124" customWidth="1"/>
    <col min="7126" max="7126" width="18" style="124" customWidth="1"/>
    <col min="7127" max="7127" width="11.875" style="124" customWidth="1"/>
    <col min="7128" max="7128" width="12.125" style="124" customWidth="1"/>
    <col min="7129" max="7129" width="11.625" style="124" customWidth="1"/>
    <col min="7130" max="7130" width="9.75" style="124" customWidth="1"/>
    <col min="7131" max="7131" width="0.625" style="124" customWidth="1"/>
    <col min="7132" max="7132" width="12.125" style="124" customWidth="1"/>
    <col min="7133" max="7133" width="11.875" style="124" customWidth="1"/>
    <col min="7134" max="7135" width="12.125" style="124" customWidth="1"/>
    <col min="7136" max="7380" width="9.125" style="124"/>
    <col min="7381" max="7381" width="14" style="124" customWidth="1"/>
    <col min="7382" max="7382" width="18" style="124" customWidth="1"/>
    <col min="7383" max="7383" width="11.875" style="124" customWidth="1"/>
    <col min="7384" max="7384" width="12.125" style="124" customWidth="1"/>
    <col min="7385" max="7385" width="11.625" style="124" customWidth="1"/>
    <col min="7386" max="7386" width="9.75" style="124" customWidth="1"/>
    <col min="7387" max="7387" width="0.625" style="124" customWidth="1"/>
    <col min="7388" max="7388" width="12.125" style="124" customWidth="1"/>
    <col min="7389" max="7389" width="11.875" style="124" customWidth="1"/>
    <col min="7390" max="7391" width="12.125" style="124" customWidth="1"/>
    <col min="7392" max="7636" width="9.125" style="124"/>
    <col min="7637" max="7637" width="14" style="124" customWidth="1"/>
    <col min="7638" max="7638" width="18" style="124" customWidth="1"/>
    <col min="7639" max="7639" width="11.875" style="124" customWidth="1"/>
    <col min="7640" max="7640" width="12.125" style="124" customWidth="1"/>
    <col min="7641" max="7641" width="11.625" style="124" customWidth="1"/>
    <col min="7642" max="7642" width="9.75" style="124" customWidth="1"/>
    <col min="7643" max="7643" width="0.625" style="124" customWidth="1"/>
    <col min="7644" max="7644" width="12.125" style="124" customWidth="1"/>
    <col min="7645" max="7645" width="11.875" style="124" customWidth="1"/>
    <col min="7646" max="7647" width="12.125" style="124" customWidth="1"/>
    <col min="7648" max="7892" width="9.125" style="124"/>
    <col min="7893" max="7893" width="14" style="124" customWidth="1"/>
    <col min="7894" max="7894" width="18" style="124" customWidth="1"/>
    <col min="7895" max="7895" width="11.875" style="124" customWidth="1"/>
    <col min="7896" max="7896" width="12.125" style="124" customWidth="1"/>
    <col min="7897" max="7897" width="11.625" style="124" customWidth="1"/>
    <col min="7898" max="7898" width="9.75" style="124" customWidth="1"/>
    <col min="7899" max="7899" width="0.625" style="124" customWidth="1"/>
    <col min="7900" max="7900" width="12.125" style="124" customWidth="1"/>
    <col min="7901" max="7901" width="11.875" style="124" customWidth="1"/>
    <col min="7902" max="7903" width="12.125" style="124" customWidth="1"/>
    <col min="7904" max="8148" width="9.125" style="124"/>
    <col min="8149" max="8149" width="14" style="124" customWidth="1"/>
    <col min="8150" max="8150" width="18" style="124" customWidth="1"/>
    <col min="8151" max="8151" width="11.875" style="124" customWidth="1"/>
    <col min="8152" max="8152" width="12.125" style="124" customWidth="1"/>
    <col min="8153" max="8153" width="11.625" style="124" customWidth="1"/>
    <col min="8154" max="8154" width="9.75" style="124" customWidth="1"/>
    <col min="8155" max="8155" width="0.625" style="124" customWidth="1"/>
    <col min="8156" max="8156" width="12.125" style="124" customWidth="1"/>
    <col min="8157" max="8157" width="11.875" style="124" customWidth="1"/>
    <col min="8158" max="8159" width="12.125" style="124" customWidth="1"/>
    <col min="8160" max="8404" width="9.125" style="124"/>
    <col min="8405" max="8405" width="14" style="124" customWidth="1"/>
    <col min="8406" max="8406" width="18" style="124" customWidth="1"/>
    <col min="8407" max="8407" width="11.875" style="124" customWidth="1"/>
    <col min="8408" max="8408" width="12.125" style="124" customWidth="1"/>
    <col min="8409" max="8409" width="11.625" style="124" customWidth="1"/>
    <col min="8410" max="8410" width="9.75" style="124" customWidth="1"/>
    <col min="8411" max="8411" width="0.625" style="124" customWidth="1"/>
    <col min="8412" max="8412" width="12.125" style="124" customWidth="1"/>
    <col min="8413" max="8413" width="11.875" style="124" customWidth="1"/>
    <col min="8414" max="8415" width="12.125" style="124" customWidth="1"/>
    <col min="8416" max="8660" width="9.125" style="124"/>
    <col min="8661" max="8661" width="14" style="124" customWidth="1"/>
    <col min="8662" max="8662" width="18" style="124" customWidth="1"/>
    <col min="8663" max="8663" width="11.875" style="124" customWidth="1"/>
    <col min="8664" max="8664" width="12.125" style="124" customWidth="1"/>
    <col min="8665" max="8665" width="11.625" style="124" customWidth="1"/>
    <col min="8666" max="8666" width="9.75" style="124" customWidth="1"/>
    <col min="8667" max="8667" width="0.625" style="124" customWidth="1"/>
    <col min="8668" max="8668" width="12.125" style="124" customWidth="1"/>
    <col min="8669" max="8669" width="11.875" style="124" customWidth="1"/>
    <col min="8670" max="8671" width="12.125" style="124" customWidth="1"/>
    <col min="8672" max="8916" width="9.125" style="124"/>
    <col min="8917" max="8917" width="14" style="124" customWidth="1"/>
    <col min="8918" max="8918" width="18" style="124" customWidth="1"/>
    <col min="8919" max="8919" width="11.875" style="124" customWidth="1"/>
    <col min="8920" max="8920" width="12.125" style="124" customWidth="1"/>
    <col min="8921" max="8921" width="11.625" style="124" customWidth="1"/>
    <col min="8922" max="8922" width="9.75" style="124" customWidth="1"/>
    <col min="8923" max="8923" width="0.625" style="124" customWidth="1"/>
    <col min="8924" max="8924" width="12.125" style="124" customWidth="1"/>
    <col min="8925" max="8925" width="11.875" style="124" customWidth="1"/>
    <col min="8926" max="8927" width="12.125" style="124" customWidth="1"/>
    <col min="8928" max="9172" width="9.125" style="124"/>
    <col min="9173" max="9173" width="14" style="124" customWidth="1"/>
    <col min="9174" max="9174" width="18" style="124" customWidth="1"/>
    <col min="9175" max="9175" width="11.875" style="124" customWidth="1"/>
    <col min="9176" max="9176" width="12.125" style="124" customWidth="1"/>
    <col min="9177" max="9177" width="11.625" style="124" customWidth="1"/>
    <col min="9178" max="9178" width="9.75" style="124" customWidth="1"/>
    <col min="9179" max="9179" width="0.625" style="124" customWidth="1"/>
    <col min="9180" max="9180" width="12.125" style="124" customWidth="1"/>
    <col min="9181" max="9181" width="11.875" style="124" customWidth="1"/>
    <col min="9182" max="9183" width="12.125" style="124" customWidth="1"/>
    <col min="9184" max="9428" width="9.125" style="124"/>
    <col min="9429" max="9429" width="14" style="124" customWidth="1"/>
    <col min="9430" max="9430" width="18" style="124" customWidth="1"/>
    <col min="9431" max="9431" width="11.875" style="124" customWidth="1"/>
    <col min="9432" max="9432" width="12.125" style="124" customWidth="1"/>
    <col min="9433" max="9433" width="11.625" style="124" customWidth="1"/>
    <col min="9434" max="9434" width="9.75" style="124" customWidth="1"/>
    <col min="9435" max="9435" width="0.625" style="124" customWidth="1"/>
    <col min="9436" max="9436" width="12.125" style="124" customWidth="1"/>
    <col min="9437" max="9437" width="11.875" style="124" customWidth="1"/>
    <col min="9438" max="9439" width="12.125" style="124" customWidth="1"/>
    <col min="9440" max="9684" width="9.125" style="124"/>
    <col min="9685" max="9685" width="14" style="124" customWidth="1"/>
    <col min="9686" max="9686" width="18" style="124" customWidth="1"/>
    <col min="9687" max="9687" width="11.875" style="124" customWidth="1"/>
    <col min="9688" max="9688" width="12.125" style="124" customWidth="1"/>
    <col min="9689" max="9689" width="11.625" style="124" customWidth="1"/>
    <col min="9690" max="9690" width="9.75" style="124" customWidth="1"/>
    <col min="9691" max="9691" width="0.625" style="124" customWidth="1"/>
    <col min="9692" max="9692" width="12.125" style="124" customWidth="1"/>
    <col min="9693" max="9693" width="11.875" style="124" customWidth="1"/>
    <col min="9694" max="9695" width="12.125" style="124" customWidth="1"/>
    <col min="9696" max="9940" width="9.125" style="124"/>
    <col min="9941" max="9941" width="14" style="124" customWidth="1"/>
    <col min="9942" max="9942" width="18" style="124" customWidth="1"/>
    <col min="9943" max="9943" width="11.875" style="124" customWidth="1"/>
    <col min="9944" max="9944" width="12.125" style="124" customWidth="1"/>
    <col min="9945" max="9945" width="11.625" style="124" customWidth="1"/>
    <col min="9946" max="9946" width="9.75" style="124" customWidth="1"/>
    <col min="9947" max="9947" width="0.625" style="124" customWidth="1"/>
    <col min="9948" max="9948" width="12.125" style="124" customWidth="1"/>
    <col min="9949" max="9949" width="11.875" style="124" customWidth="1"/>
    <col min="9950" max="9951" width="12.125" style="124" customWidth="1"/>
    <col min="9952" max="10196" width="9.125" style="124"/>
    <col min="10197" max="10197" width="14" style="124" customWidth="1"/>
    <col min="10198" max="10198" width="18" style="124" customWidth="1"/>
    <col min="10199" max="10199" width="11.875" style="124" customWidth="1"/>
    <col min="10200" max="10200" width="12.125" style="124" customWidth="1"/>
    <col min="10201" max="10201" width="11.625" style="124" customWidth="1"/>
    <col min="10202" max="10202" width="9.75" style="124" customWidth="1"/>
    <col min="10203" max="10203" width="0.625" style="124" customWidth="1"/>
    <col min="10204" max="10204" width="12.125" style="124" customWidth="1"/>
    <col min="10205" max="10205" width="11.875" style="124" customWidth="1"/>
    <col min="10206" max="10207" width="12.125" style="124" customWidth="1"/>
    <col min="10208" max="10452" width="9.125" style="124"/>
    <col min="10453" max="10453" width="14" style="124" customWidth="1"/>
    <col min="10454" max="10454" width="18" style="124" customWidth="1"/>
    <col min="10455" max="10455" width="11.875" style="124" customWidth="1"/>
    <col min="10456" max="10456" width="12.125" style="124" customWidth="1"/>
    <col min="10457" max="10457" width="11.625" style="124" customWidth="1"/>
    <col min="10458" max="10458" width="9.75" style="124" customWidth="1"/>
    <col min="10459" max="10459" width="0.625" style="124" customWidth="1"/>
    <col min="10460" max="10460" width="12.125" style="124" customWidth="1"/>
    <col min="10461" max="10461" width="11.875" style="124" customWidth="1"/>
    <col min="10462" max="10463" width="12.125" style="124" customWidth="1"/>
    <col min="10464" max="10708" width="9.125" style="124"/>
    <col min="10709" max="10709" width="14" style="124" customWidth="1"/>
    <col min="10710" max="10710" width="18" style="124" customWidth="1"/>
    <col min="10711" max="10711" width="11.875" style="124" customWidth="1"/>
    <col min="10712" max="10712" width="12.125" style="124" customWidth="1"/>
    <col min="10713" max="10713" width="11.625" style="124" customWidth="1"/>
    <col min="10714" max="10714" width="9.75" style="124" customWidth="1"/>
    <col min="10715" max="10715" width="0.625" style="124" customWidth="1"/>
    <col min="10716" max="10716" width="12.125" style="124" customWidth="1"/>
    <col min="10717" max="10717" width="11.875" style="124" customWidth="1"/>
    <col min="10718" max="10719" width="12.125" style="124" customWidth="1"/>
    <col min="10720" max="10964" width="9.125" style="124"/>
    <col min="10965" max="10965" width="14" style="124" customWidth="1"/>
    <col min="10966" max="10966" width="18" style="124" customWidth="1"/>
    <col min="10967" max="10967" width="11.875" style="124" customWidth="1"/>
    <col min="10968" max="10968" width="12.125" style="124" customWidth="1"/>
    <col min="10969" max="10969" width="11.625" style="124" customWidth="1"/>
    <col min="10970" max="10970" width="9.75" style="124" customWidth="1"/>
    <col min="10971" max="10971" width="0.625" style="124" customWidth="1"/>
    <col min="10972" max="10972" width="12.125" style="124" customWidth="1"/>
    <col min="10973" max="10973" width="11.875" style="124" customWidth="1"/>
    <col min="10974" max="10975" width="12.125" style="124" customWidth="1"/>
    <col min="10976" max="11220" width="9.125" style="124"/>
    <col min="11221" max="11221" width="14" style="124" customWidth="1"/>
    <col min="11222" max="11222" width="18" style="124" customWidth="1"/>
    <col min="11223" max="11223" width="11.875" style="124" customWidth="1"/>
    <col min="11224" max="11224" width="12.125" style="124" customWidth="1"/>
    <col min="11225" max="11225" width="11.625" style="124" customWidth="1"/>
    <col min="11226" max="11226" width="9.75" style="124" customWidth="1"/>
    <col min="11227" max="11227" width="0.625" style="124" customWidth="1"/>
    <col min="11228" max="11228" width="12.125" style="124" customWidth="1"/>
    <col min="11229" max="11229" width="11.875" style="124" customWidth="1"/>
    <col min="11230" max="11231" width="12.125" style="124" customWidth="1"/>
    <col min="11232" max="11476" width="9.125" style="124"/>
    <col min="11477" max="11477" width="14" style="124" customWidth="1"/>
    <col min="11478" max="11478" width="18" style="124" customWidth="1"/>
    <col min="11479" max="11479" width="11.875" style="124" customWidth="1"/>
    <col min="11480" max="11480" width="12.125" style="124" customWidth="1"/>
    <col min="11481" max="11481" width="11.625" style="124" customWidth="1"/>
    <col min="11482" max="11482" width="9.75" style="124" customWidth="1"/>
    <col min="11483" max="11483" width="0.625" style="124" customWidth="1"/>
    <col min="11484" max="11484" width="12.125" style="124" customWidth="1"/>
    <col min="11485" max="11485" width="11.875" style="124" customWidth="1"/>
    <col min="11486" max="11487" width="12.125" style="124" customWidth="1"/>
    <col min="11488" max="11732" width="9.125" style="124"/>
    <col min="11733" max="11733" width="14" style="124" customWidth="1"/>
    <col min="11734" max="11734" width="18" style="124" customWidth="1"/>
    <col min="11735" max="11735" width="11.875" style="124" customWidth="1"/>
    <col min="11736" max="11736" width="12.125" style="124" customWidth="1"/>
    <col min="11737" max="11737" width="11.625" style="124" customWidth="1"/>
    <col min="11738" max="11738" width="9.75" style="124" customWidth="1"/>
    <col min="11739" max="11739" width="0.625" style="124" customWidth="1"/>
    <col min="11740" max="11740" width="12.125" style="124" customWidth="1"/>
    <col min="11741" max="11741" width="11.875" style="124" customWidth="1"/>
    <col min="11742" max="11743" width="12.125" style="124" customWidth="1"/>
    <col min="11744" max="11988" width="9.125" style="124"/>
    <col min="11989" max="11989" width="14" style="124" customWidth="1"/>
    <col min="11990" max="11990" width="18" style="124" customWidth="1"/>
    <col min="11991" max="11991" width="11.875" style="124" customWidth="1"/>
    <col min="11992" max="11992" width="12.125" style="124" customWidth="1"/>
    <col min="11993" max="11993" width="11.625" style="124" customWidth="1"/>
    <col min="11994" max="11994" width="9.75" style="124" customWidth="1"/>
    <col min="11995" max="11995" width="0.625" style="124" customWidth="1"/>
    <col min="11996" max="11996" width="12.125" style="124" customWidth="1"/>
    <col min="11997" max="11997" width="11.875" style="124" customWidth="1"/>
    <col min="11998" max="11999" width="12.125" style="124" customWidth="1"/>
    <col min="12000" max="12244" width="9.125" style="124"/>
    <col min="12245" max="12245" width="14" style="124" customWidth="1"/>
    <col min="12246" max="12246" width="18" style="124" customWidth="1"/>
    <col min="12247" max="12247" width="11.875" style="124" customWidth="1"/>
    <col min="12248" max="12248" width="12.125" style="124" customWidth="1"/>
    <col min="12249" max="12249" width="11.625" style="124" customWidth="1"/>
    <col min="12250" max="12250" width="9.75" style="124" customWidth="1"/>
    <col min="12251" max="12251" width="0.625" style="124" customWidth="1"/>
    <col min="12252" max="12252" width="12.125" style="124" customWidth="1"/>
    <col min="12253" max="12253" width="11.875" style="124" customWidth="1"/>
    <col min="12254" max="12255" width="12.125" style="124" customWidth="1"/>
    <col min="12256" max="12500" width="9.125" style="124"/>
    <col min="12501" max="12501" width="14" style="124" customWidth="1"/>
    <col min="12502" max="12502" width="18" style="124" customWidth="1"/>
    <col min="12503" max="12503" width="11.875" style="124" customWidth="1"/>
    <col min="12504" max="12504" width="12.125" style="124" customWidth="1"/>
    <col min="12505" max="12505" width="11.625" style="124" customWidth="1"/>
    <col min="12506" max="12506" width="9.75" style="124" customWidth="1"/>
    <col min="12507" max="12507" width="0.625" style="124" customWidth="1"/>
    <col min="12508" max="12508" width="12.125" style="124" customWidth="1"/>
    <col min="12509" max="12509" width="11.875" style="124" customWidth="1"/>
    <col min="12510" max="12511" width="12.125" style="124" customWidth="1"/>
    <col min="12512" max="12756" width="9.125" style="124"/>
    <col min="12757" max="12757" width="14" style="124" customWidth="1"/>
    <col min="12758" max="12758" width="18" style="124" customWidth="1"/>
    <col min="12759" max="12759" width="11.875" style="124" customWidth="1"/>
    <col min="12760" max="12760" width="12.125" style="124" customWidth="1"/>
    <col min="12761" max="12761" width="11.625" style="124" customWidth="1"/>
    <col min="12762" max="12762" width="9.75" style="124" customWidth="1"/>
    <col min="12763" max="12763" width="0.625" style="124" customWidth="1"/>
    <col min="12764" max="12764" width="12.125" style="124" customWidth="1"/>
    <col min="12765" max="12765" width="11.875" style="124" customWidth="1"/>
    <col min="12766" max="12767" width="12.125" style="124" customWidth="1"/>
    <col min="12768" max="13012" width="9.125" style="124"/>
    <col min="13013" max="13013" width="14" style="124" customWidth="1"/>
    <col min="13014" max="13014" width="18" style="124" customWidth="1"/>
    <col min="13015" max="13015" width="11.875" style="124" customWidth="1"/>
    <col min="13016" max="13016" width="12.125" style="124" customWidth="1"/>
    <col min="13017" max="13017" width="11.625" style="124" customWidth="1"/>
    <col min="13018" max="13018" width="9.75" style="124" customWidth="1"/>
    <col min="13019" max="13019" width="0.625" style="124" customWidth="1"/>
    <col min="13020" max="13020" width="12.125" style="124" customWidth="1"/>
    <col min="13021" max="13021" width="11.875" style="124" customWidth="1"/>
    <col min="13022" max="13023" width="12.125" style="124" customWidth="1"/>
    <col min="13024" max="13268" width="9.125" style="124"/>
    <col min="13269" max="13269" width="14" style="124" customWidth="1"/>
    <col min="13270" max="13270" width="18" style="124" customWidth="1"/>
    <col min="13271" max="13271" width="11.875" style="124" customWidth="1"/>
    <col min="13272" max="13272" width="12.125" style="124" customWidth="1"/>
    <col min="13273" max="13273" width="11.625" style="124" customWidth="1"/>
    <col min="13274" max="13274" width="9.75" style="124" customWidth="1"/>
    <col min="13275" max="13275" width="0.625" style="124" customWidth="1"/>
    <col min="13276" max="13276" width="12.125" style="124" customWidth="1"/>
    <col min="13277" max="13277" width="11.875" style="124" customWidth="1"/>
    <col min="13278" max="13279" width="12.125" style="124" customWidth="1"/>
    <col min="13280" max="13524" width="9.125" style="124"/>
    <col min="13525" max="13525" width="14" style="124" customWidth="1"/>
    <col min="13526" max="13526" width="18" style="124" customWidth="1"/>
    <col min="13527" max="13527" width="11.875" style="124" customWidth="1"/>
    <col min="13528" max="13528" width="12.125" style="124" customWidth="1"/>
    <col min="13529" max="13529" width="11.625" style="124" customWidth="1"/>
    <col min="13530" max="13530" width="9.75" style="124" customWidth="1"/>
    <col min="13531" max="13531" width="0.625" style="124" customWidth="1"/>
    <col min="13532" max="13532" width="12.125" style="124" customWidth="1"/>
    <col min="13533" max="13533" width="11.875" style="124" customWidth="1"/>
    <col min="13534" max="13535" width="12.125" style="124" customWidth="1"/>
    <col min="13536" max="13780" width="9.125" style="124"/>
    <col min="13781" max="13781" width="14" style="124" customWidth="1"/>
    <col min="13782" max="13782" width="18" style="124" customWidth="1"/>
    <col min="13783" max="13783" width="11.875" style="124" customWidth="1"/>
    <col min="13784" max="13784" width="12.125" style="124" customWidth="1"/>
    <col min="13785" max="13785" width="11.625" style="124" customWidth="1"/>
    <col min="13786" max="13786" width="9.75" style="124" customWidth="1"/>
    <col min="13787" max="13787" width="0.625" style="124" customWidth="1"/>
    <col min="13788" max="13788" width="12.125" style="124" customWidth="1"/>
    <col min="13789" max="13789" width="11.875" style="124" customWidth="1"/>
    <col min="13790" max="13791" width="12.125" style="124" customWidth="1"/>
    <col min="13792" max="14036" width="9.125" style="124"/>
    <col min="14037" max="14037" width="14" style="124" customWidth="1"/>
    <col min="14038" max="14038" width="18" style="124" customWidth="1"/>
    <col min="14039" max="14039" width="11.875" style="124" customWidth="1"/>
    <col min="14040" max="14040" width="12.125" style="124" customWidth="1"/>
    <col min="14041" max="14041" width="11.625" style="124" customWidth="1"/>
    <col min="14042" max="14042" width="9.75" style="124" customWidth="1"/>
    <col min="14043" max="14043" width="0.625" style="124" customWidth="1"/>
    <col min="14044" max="14044" width="12.125" style="124" customWidth="1"/>
    <col min="14045" max="14045" width="11.875" style="124" customWidth="1"/>
    <col min="14046" max="14047" width="12.125" style="124" customWidth="1"/>
    <col min="14048" max="14292" width="9.125" style="124"/>
    <col min="14293" max="14293" width="14" style="124" customWidth="1"/>
    <col min="14294" max="14294" width="18" style="124" customWidth="1"/>
    <col min="14295" max="14295" width="11.875" style="124" customWidth="1"/>
    <col min="14296" max="14296" width="12.125" style="124" customWidth="1"/>
    <col min="14297" max="14297" width="11.625" style="124" customWidth="1"/>
    <col min="14298" max="14298" width="9.75" style="124" customWidth="1"/>
    <col min="14299" max="14299" width="0.625" style="124" customWidth="1"/>
    <col min="14300" max="14300" width="12.125" style="124" customWidth="1"/>
    <col min="14301" max="14301" width="11.875" style="124" customWidth="1"/>
    <col min="14302" max="14303" width="12.125" style="124" customWidth="1"/>
    <col min="14304" max="14548" width="9.125" style="124"/>
    <col min="14549" max="14549" width="14" style="124" customWidth="1"/>
    <col min="14550" max="14550" width="18" style="124" customWidth="1"/>
    <col min="14551" max="14551" width="11.875" style="124" customWidth="1"/>
    <col min="14552" max="14552" width="12.125" style="124" customWidth="1"/>
    <col min="14553" max="14553" width="11.625" style="124" customWidth="1"/>
    <col min="14554" max="14554" width="9.75" style="124" customWidth="1"/>
    <col min="14555" max="14555" width="0.625" style="124" customWidth="1"/>
    <col min="14556" max="14556" width="12.125" style="124" customWidth="1"/>
    <col min="14557" max="14557" width="11.875" style="124" customWidth="1"/>
    <col min="14558" max="14559" width="12.125" style="124" customWidth="1"/>
    <col min="14560" max="14804" width="9.125" style="124"/>
    <col min="14805" max="14805" width="14" style="124" customWidth="1"/>
    <col min="14806" max="14806" width="18" style="124" customWidth="1"/>
    <col min="14807" max="14807" width="11.875" style="124" customWidth="1"/>
    <col min="14808" max="14808" width="12.125" style="124" customWidth="1"/>
    <col min="14809" max="14809" width="11.625" style="124" customWidth="1"/>
    <col min="14810" max="14810" width="9.75" style="124" customWidth="1"/>
    <col min="14811" max="14811" width="0.625" style="124" customWidth="1"/>
    <col min="14812" max="14812" width="12.125" style="124" customWidth="1"/>
    <col min="14813" max="14813" width="11.875" style="124" customWidth="1"/>
    <col min="14814" max="14815" width="12.125" style="124" customWidth="1"/>
    <col min="14816" max="15060" width="9.125" style="124"/>
    <col min="15061" max="15061" width="14" style="124" customWidth="1"/>
    <col min="15062" max="15062" width="18" style="124" customWidth="1"/>
    <col min="15063" max="15063" width="11.875" style="124" customWidth="1"/>
    <col min="15064" max="15064" width="12.125" style="124" customWidth="1"/>
    <col min="15065" max="15065" width="11.625" style="124" customWidth="1"/>
    <col min="15066" max="15066" width="9.75" style="124" customWidth="1"/>
    <col min="15067" max="15067" width="0.625" style="124" customWidth="1"/>
    <col min="15068" max="15068" width="12.125" style="124" customWidth="1"/>
    <col min="15069" max="15069" width="11.875" style="124" customWidth="1"/>
    <col min="15070" max="15071" width="12.125" style="124" customWidth="1"/>
    <col min="15072" max="15316" width="9.125" style="124"/>
    <col min="15317" max="15317" width="14" style="124" customWidth="1"/>
    <col min="15318" max="15318" width="18" style="124" customWidth="1"/>
    <col min="15319" max="15319" width="11.875" style="124" customWidth="1"/>
    <col min="15320" max="15320" width="12.125" style="124" customWidth="1"/>
    <col min="15321" max="15321" width="11.625" style="124" customWidth="1"/>
    <col min="15322" max="15322" width="9.75" style="124" customWidth="1"/>
    <col min="15323" max="15323" width="0.625" style="124" customWidth="1"/>
    <col min="15324" max="15324" width="12.125" style="124" customWidth="1"/>
    <col min="15325" max="15325" width="11.875" style="124" customWidth="1"/>
    <col min="15326" max="15327" width="12.125" style="124" customWidth="1"/>
    <col min="15328" max="15572" width="9.125" style="124"/>
    <col min="15573" max="15573" width="14" style="124" customWidth="1"/>
    <col min="15574" max="15574" width="18" style="124" customWidth="1"/>
    <col min="15575" max="15575" width="11.875" style="124" customWidth="1"/>
    <col min="15576" max="15576" width="12.125" style="124" customWidth="1"/>
    <col min="15577" max="15577" width="11.625" style="124" customWidth="1"/>
    <col min="15578" max="15578" width="9.75" style="124" customWidth="1"/>
    <col min="15579" max="15579" width="0.625" style="124" customWidth="1"/>
    <col min="15580" max="15580" width="12.125" style="124" customWidth="1"/>
    <col min="15581" max="15581" width="11.875" style="124" customWidth="1"/>
    <col min="15582" max="15583" width="12.125" style="124" customWidth="1"/>
    <col min="15584" max="15828" width="9.125" style="124"/>
    <col min="15829" max="15829" width="14" style="124" customWidth="1"/>
    <col min="15830" max="15830" width="18" style="124" customWidth="1"/>
    <col min="15831" max="15831" width="11.875" style="124" customWidth="1"/>
    <col min="15832" max="15832" width="12.125" style="124" customWidth="1"/>
    <col min="15833" max="15833" width="11.625" style="124" customWidth="1"/>
    <col min="15834" max="15834" width="9.75" style="124" customWidth="1"/>
    <col min="15835" max="15835" width="0.625" style="124" customWidth="1"/>
    <col min="15836" max="15836" width="12.125" style="124" customWidth="1"/>
    <col min="15837" max="15837" width="11.875" style="124" customWidth="1"/>
    <col min="15838" max="15839" width="12.125" style="124" customWidth="1"/>
    <col min="15840" max="16084" width="9.125" style="124"/>
    <col min="16085" max="16085" width="14" style="124" customWidth="1"/>
    <col min="16086" max="16086" width="18" style="124" customWidth="1"/>
    <col min="16087" max="16087" width="11.875" style="124" customWidth="1"/>
    <col min="16088" max="16088" width="12.125" style="124" customWidth="1"/>
    <col min="16089" max="16089" width="11.625" style="124" customWidth="1"/>
    <col min="16090" max="16090" width="9.75" style="124" customWidth="1"/>
    <col min="16091" max="16091" width="0.625" style="124" customWidth="1"/>
    <col min="16092" max="16092" width="12.125" style="124" customWidth="1"/>
    <col min="16093" max="16093" width="11.875" style="124" customWidth="1"/>
    <col min="16094" max="16095" width="12.125" style="124" customWidth="1"/>
    <col min="16096" max="16373" width="9.125" style="124"/>
    <col min="16374" max="16384" width="9.125" style="124" customWidth="1"/>
  </cols>
  <sheetData>
    <row r="1" spans="1:10" ht="31.5" customHeight="1" x14ac:dyDescent="0.2">
      <c r="A1" s="432" t="s">
        <v>291</v>
      </c>
      <c r="B1" s="432"/>
      <c r="C1" s="432"/>
      <c r="D1" s="432"/>
      <c r="E1" s="432"/>
      <c r="F1" s="432"/>
      <c r="G1" s="432"/>
      <c r="H1" s="432"/>
      <c r="I1" s="432"/>
      <c r="J1" s="264"/>
    </row>
    <row r="2" spans="1:10" ht="22.5" customHeight="1" thickBot="1" x14ac:dyDescent="0.25">
      <c r="A2" s="421" t="s">
        <v>400</v>
      </c>
      <c r="B2" s="100"/>
      <c r="C2" s="100"/>
      <c r="D2" s="100"/>
      <c r="E2" s="100"/>
      <c r="F2" s="100"/>
      <c r="G2" s="100"/>
      <c r="H2" s="100"/>
      <c r="I2" s="100"/>
    </row>
    <row r="3" spans="1:10" ht="25.5" customHeight="1" thickTop="1" x14ac:dyDescent="0.2">
      <c r="A3" s="441" t="s">
        <v>0</v>
      </c>
      <c r="B3" s="433" t="s">
        <v>324</v>
      </c>
      <c r="C3" s="433"/>
      <c r="D3" s="433"/>
      <c r="E3" s="433"/>
      <c r="F3" s="433"/>
      <c r="G3" s="433"/>
      <c r="H3" s="433"/>
      <c r="I3" s="433"/>
    </row>
    <row r="4" spans="1:10" ht="39.75" customHeight="1" x14ac:dyDescent="0.2">
      <c r="A4" s="442"/>
      <c r="B4" s="188" t="s">
        <v>106</v>
      </c>
      <c r="C4" s="188" t="s">
        <v>107</v>
      </c>
      <c r="D4" s="188" t="s">
        <v>196</v>
      </c>
      <c r="E4" s="188" t="s">
        <v>103</v>
      </c>
      <c r="F4" s="188" t="s">
        <v>69</v>
      </c>
      <c r="G4" s="188" t="s">
        <v>70</v>
      </c>
      <c r="H4" s="188" t="s">
        <v>71</v>
      </c>
      <c r="I4" s="178" t="s">
        <v>19</v>
      </c>
    </row>
    <row r="5" spans="1:10" ht="23.25" customHeight="1" x14ac:dyDescent="0.2">
      <c r="A5" s="170" t="s">
        <v>2</v>
      </c>
      <c r="B5" s="203">
        <v>0</v>
      </c>
      <c r="C5" s="203">
        <v>0</v>
      </c>
      <c r="D5" s="203">
        <v>0</v>
      </c>
      <c r="E5" s="203">
        <v>0</v>
      </c>
      <c r="F5" s="203">
        <v>0</v>
      </c>
      <c r="G5" s="203">
        <v>0</v>
      </c>
      <c r="H5" s="203">
        <v>0</v>
      </c>
      <c r="I5" s="203">
        <f t="shared" ref="I5:I20" si="0">SUM(B5:H5)</f>
        <v>0</v>
      </c>
    </row>
    <row r="6" spans="1:10" ht="23.25" customHeight="1" x14ac:dyDescent="0.2">
      <c r="A6" s="170" t="s">
        <v>4</v>
      </c>
      <c r="B6" s="203">
        <v>0</v>
      </c>
      <c r="C6" s="203">
        <v>0</v>
      </c>
      <c r="D6" s="203">
        <v>0</v>
      </c>
      <c r="E6" s="203">
        <v>0</v>
      </c>
      <c r="F6" s="203">
        <v>0</v>
      </c>
      <c r="G6" s="203">
        <v>0</v>
      </c>
      <c r="H6" s="203">
        <v>0</v>
      </c>
      <c r="I6" s="203">
        <f t="shared" si="0"/>
        <v>0</v>
      </c>
    </row>
    <row r="7" spans="1:10" ht="23.25" customHeight="1" x14ac:dyDescent="0.2">
      <c r="A7" s="170" t="s">
        <v>6</v>
      </c>
      <c r="B7" s="203">
        <v>0</v>
      </c>
      <c r="C7" s="203">
        <v>0</v>
      </c>
      <c r="D7" s="203">
        <v>0</v>
      </c>
      <c r="E7" s="203">
        <v>0</v>
      </c>
      <c r="F7" s="203">
        <v>0</v>
      </c>
      <c r="G7" s="203">
        <v>0</v>
      </c>
      <c r="H7" s="203">
        <v>0</v>
      </c>
      <c r="I7" s="203">
        <f t="shared" si="0"/>
        <v>0</v>
      </c>
    </row>
    <row r="8" spans="1:10" ht="23.25" customHeight="1" x14ac:dyDescent="0.2">
      <c r="A8" s="170" t="s">
        <v>7</v>
      </c>
      <c r="B8" s="203">
        <v>0</v>
      </c>
      <c r="C8" s="203">
        <v>0</v>
      </c>
      <c r="D8" s="203">
        <v>3</v>
      </c>
      <c r="E8" s="203">
        <v>0</v>
      </c>
      <c r="F8" s="203">
        <v>0</v>
      </c>
      <c r="G8" s="203">
        <v>0</v>
      </c>
      <c r="H8" s="203">
        <v>0</v>
      </c>
      <c r="I8" s="203">
        <f t="shared" si="0"/>
        <v>3</v>
      </c>
    </row>
    <row r="9" spans="1:10" ht="23.25" customHeight="1" x14ac:dyDescent="0.2">
      <c r="A9" s="170" t="s">
        <v>8</v>
      </c>
      <c r="B9" s="203">
        <v>0</v>
      </c>
      <c r="C9" s="203">
        <v>8.1999999999999993</v>
      </c>
      <c r="D9" s="203">
        <v>0</v>
      </c>
      <c r="E9" s="203">
        <v>0</v>
      </c>
      <c r="F9" s="203">
        <v>0</v>
      </c>
      <c r="G9" s="203">
        <v>0</v>
      </c>
      <c r="H9" s="203">
        <v>0</v>
      </c>
      <c r="I9" s="203">
        <f t="shared" si="0"/>
        <v>8.1999999999999993</v>
      </c>
    </row>
    <row r="10" spans="1:10" ht="23.25" customHeight="1" x14ac:dyDescent="0.2">
      <c r="A10" s="170" t="s">
        <v>9</v>
      </c>
      <c r="B10" s="203">
        <v>0</v>
      </c>
      <c r="C10" s="203">
        <v>0</v>
      </c>
      <c r="D10" s="203">
        <v>0</v>
      </c>
      <c r="E10" s="203">
        <v>52.5</v>
      </c>
      <c r="F10" s="203">
        <v>0</v>
      </c>
      <c r="G10" s="203">
        <v>0</v>
      </c>
      <c r="H10" s="203">
        <v>0</v>
      </c>
      <c r="I10" s="203">
        <f t="shared" si="0"/>
        <v>52.5</v>
      </c>
    </row>
    <row r="11" spans="1:10" ht="23.25" customHeight="1" x14ac:dyDescent="0.2">
      <c r="A11" s="170" t="s">
        <v>10</v>
      </c>
      <c r="B11" s="203">
        <v>0</v>
      </c>
      <c r="C11" s="203">
        <v>0</v>
      </c>
      <c r="D11" s="203">
        <v>0</v>
      </c>
      <c r="E11" s="203">
        <v>0</v>
      </c>
      <c r="F11" s="203">
        <v>0</v>
      </c>
      <c r="G11" s="203">
        <v>0</v>
      </c>
      <c r="H11" s="203">
        <v>0</v>
      </c>
      <c r="I11" s="203">
        <f t="shared" si="0"/>
        <v>0</v>
      </c>
    </row>
    <row r="12" spans="1:10" ht="23.25" customHeight="1" x14ac:dyDescent="0.2">
      <c r="A12" s="170" t="s">
        <v>11</v>
      </c>
      <c r="B12" s="203">
        <v>0</v>
      </c>
      <c r="C12" s="203">
        <v>0</v>
      </c>
      <c r="D12" s="203">
        <v>0</v>
      </c>
      <c r="E12" s="203">
        <v>0</v>
      </c>
      <c r="F12" s="203">
        <v>0</v>
      </c>
      <c r="G12" s="203">
        <v>0</v>
      </c>
      <c r="H12" s="203">
        <v>0</v>
      </c>
      <c r="I12" s="203">
        <f t="shared" si="0"/>
        <v>0</v>
      </c>
    </row>
    <row r="13" spans="1:10" ht="23.25" customHeight="1" x14ac:dyDescent="0.2">
      <c r="A13" s="170" t="s">
        <v>12</v>
      </c>
      <c r="B13" s="203">
        <v>30</v>
      </c>
      <c r="C13" s="203">
        <v>0</v>
      </c>
      <c r="D13" s="203">
        <v>0</v>
      </c>
      <c r="E13" s="203">
        <v>0</v>
      </c>
      <c r="F13" s="203">
        <v>0</v>
      </c>
      <c r="G13" s="203">
        <v>0</v>
      </c>
      <c r="H13" s="203">
        <v>0</v>
      </c>
      <c r="I13" s="203">
        <f t="shared" si="0"/>
        <v>30</v>
      </c>
    </row>
    <row r="14" spans="1:10" ht="23.25" customHeight="1" x14ac:dyDescent="0.2">
      <c r="A14" s="170" t="s">
        <v>13</v>
      </c>
      <c r="B14" s="203">
        <v>0</v>
      </c>
      <c r="C14" s="203">
        <v>0</v>
      </c>
      <c r="D14" s="203">
        <v>2</v>
      </c>
      <c r="E14" s="203">
        <v>0</v>
      </c>
      <c r="F14" s="203">
        <v>0</v>
      </c>
      <c r="G14" s="203">
        <v>0</v>
      </c>
      <c r="H14" s="203">
        <v>0</v>
      </c>
      <c r="I14" s="203">
        <f t="shared" si="0"/>
        <v>2</v>
      </c>
    </row>
    <row r="15" spans="1:10" ht="23.25" customHeight="1" x14ac:dyDescent="0.2">
      <c r="A15" s="170" t="s">
        <v>14</v>
      </c>
      <c r="B15" s="203">
        <v>0</v>
      </c>
      <c r="C15" s="203">
        <v>0</v>
      </c>
      <c r="D15" s="203">
        <v>0</v>
      </c>
      <c r="E15" s="203">
        <v>0</v>
      </c>
      <c r="F15" s="203">
        <v>0</v>
      </c>
      <c r="G15" s="203">
        <v>0</v>
      </c>
      <c r="H15" s="203">
        <v>0</v>
      </c>
      <c r="I15" s="203">
        <f t="shared" si="0"/>
        <v>0</v>
      </c>
    </row>
    <row r="16" spans="1:10" ht="23.25" customHeight="1" x14ac:dyDescent="0.2">
      <c r="A16" s="170" t="s">
        <v>15</v>
      </c>
      <c r="B16" s="203">
        <v>0</v>
      </c>
      <c r="C16" s="203">
        <v>0</v>
      </c>
      <c r="D16" s="203">
        <v>0</v>
      </c>
      <c r="E16" s="203">
        <v>0</v>
      </c>
      <c r="F16" s="203">
        <v>0</v>
      </c>
      <c r="G16" s="203">
        <v>0</v>
      </c>
      <c r="H16" s="203">
        <v>0</v>
      </c>
      <c r="I16" s="203">
        <f t="shared" si="0"/>
        <v>0</v>
      </c>
    </row>
    <row r="17" spans="1:9" ht="23.25" customHeight="1" x14ac:dyDescent="0.2">
      <c r="A17" s="170" t="s">
        <v>16</v>
      </c>
      <c r="B17" s="203">
        <v>0</v>
      </c>
      <c r="C17" s="203">
        <v>0</v>
      </c>
      <c r="D17" s="203">
        <v>0</v>
      </c>
      <c r="E17" s="203">
        <v>0</v>
      </c>
      <c r="F17" s="203">
        <v>0</v>
      </c>
      <c r="G17" s="203">
        <v>0</v>
      </c>
      <c r="H17" s="203">
        <v>0</v>
      </c>
      <c r="I17" s="203">
        <f t="shared" si="0"/>
        <v>0</v>
      </c>
    </row>
    <row r="18" spans="1:9" ht="23.25" customHeight="1" x14ac:dyDescent="0.2">
      <c r="A18" s="170" t="s">
        <v>17</v>
      </c>
      <c r="B18" s="203">
        <v>0</v>
      </c>
      <c r="C18" s="203">
        <v>0</v>
      </c>
      <c r="D18" s="203">
        <v>0</v>
      </c>
      <c r="E18" s="203">
        <v>0</v>
      </c>
      <c r="F18" s="203">
        <v>0</v>
      </c>
      <c r="G18" s="203">
        <v>0</v>
      </c>
      <c r="H18" s="203">
        <v>0</v>
      </c>
      <c r="I18" s="203">
        <f t="shared" si="0"/>
        <v>0</v>
      </c>
    </row>
    <row r="19" spans="1:9" ht="23.25" customHeight="1" x14ac:dyDescent="0.2">
      <c r="A19" s="150" t="s">
        <v>18</v>
      </c>
      <c r="B19" s="203">
        <v>0</v>
      </c>
      <c r="C19" s="203">
        <v>0</v>
      </c>
      <c r="D19" s="203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f t="shared" si="0"/>
        <v>0</v>
      </c>
    </row>
    <row r="20" spans="1:9" s="357" customFormat="1" ht="33.75" customHeight="1" thickBot="1" x14ac:dyDescent="0.25">
      <c r="A20" s="222" t="s">
        <v>214</v>
      </c>
      <c r="B20" s="367">
        <f t="shared" ref="B20:H20" si="1">SUM(B5:B19)</f>
        <v>30</v>
      </c>
      <c r="C20" s="367">
        <f t="shared" si="1"/>
        <v>8.1999999999999993</v>
      </c>
      <c r="D20" s="367">
        <f t="shared" si="1"/>
        <v>5</v>
      </c>
      <c r="E20" s="367">
        <f t="shared" si="1"/>
        <v>52.5</v>
      </c>
      <c r="F20" s="367">
        <f t="shared" si="1"/>
        <v>0</v>
      </c>
      <c r="G20" s="367">
        <f t="shared" si="1"/>
        <v>0</v>
      </c>
      <c r="H20" s="367">
        <f t="shared" si="1"/>
        <v>0</v>
      </c>
      <c r="I20" s="367">
        <f t="shared" si="0"/>
        <v>95.7</v>
      </c>
    </row>
    <row r="21" spans="1:9" ht="23.25" customHeight="1" thickTop="1" x14ac:dyDescent="0.2">
      <c r="A21" s="451"/>
      <c r="B21" s="451"/>
      <c r="C21" s="451"/>
      <c r="D21" s="451"/>
      <c r="E21" s="451"/>
      <c r="F21" s="451"/>
      <c r="G21" s="451"/>
      <c r="H21" s="451"/>
      <c r="I21" s="1"/>
    </row>
    <row r="22" spans="1:9" s="146" customFormat="1" ht="21" customHeight="1" x14ac:dyDescent="0.2">
      <c r="A22" s="183"/>
      <c r="B22" s="183"/>
      <c r="C22" s="183"/>
      <c r="D22" s="183"/>
      <c r="E22" s="183"/>
      <c r="F22" s="183"/>
      <c r="G22" s="183"/>
      <c r="H22" s="183"/>
      <c r="I22" s="1"/>
    </row>
    <row r="23" spans="1:9" s="146" customFormat="1" ht="15" customHeight="1" x14ac:dyDescent="0.2">
      <c r="A23" s="183"/>
      <c r="B23" s="183"/>
      <c r="C23" s="183"/>
      <c r="D23" s="183"/>
      <c r="E23" s="183"/>
      <c r="F23" s="183"/>
      <c r="G23" s="183"/>
      <c r="H23" s="183"/>
      <c r="I23" s="1"/>
    </row>
    <row r="24" spans="1:9" s="146" customFormat="1" ht="24" customHeight="1" x14ac:dyDescent="0.2">
      <c r="A24" s="263" t="s">
        <v>288</v>
      </c>
      <c r="B24" s="166"/>
      <c r="C24" s="159"/>
      <c r="D24" s="159"/>
      <c r="E24" s="138"/>
      <c r="F24" s="138"/>
      <c r="G24" s="138"/>
      <c r="H24" s="138"/>
      <c r="I24" s="419">
        <v>96</v>
      </c>
    </row>
  </sheetData>
  <mergeCells count="4">
    <mergeCell ref="A21:H21"/>
    <mergeCell ref="A1:I1"/>
    <mergeCell ref="A3:A4"/>
    <mergeCell ref="B3:I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I29"/>
  <sheetViews>
    <sheetView rightToLeft="1" view="pageBreakPreview" zoomScale="110" zoomScaleSheetLayoutView="110" workbookViewId="0">
      <selection activeCell="A2" sqref="A2"/>
    </sheetView>
  </sheetViews>
  <sheetFormatPr defaultRowHeight="14.25" x14ac:dyDescent="0.2"/>
  <cols>
    <col min="1" max="1" width="16.125" style="124" customWidth="1"/>
    <col min="2" max="9" width="11.625" style="124" customWidth="1"/>
    <col min="10" max="211" width="9.125" style="124"/>
    <col min="212" max="212" width="14" style="124" customWidth="1"/>
    <col min="213" max="213" width="18" style="124" customWidth="1"/>
    <col min="214" max="214" width="11.875" style="124" customWidth="1"/>
    <col min="215" max="215" width="12.125" style="124" customWidth="1"/>
    <col min="216" max="216" width="11.625" style="124" customWidth="1"/>
    <col min="217" max="217" width="9.75" style="124" customWidth="1"/>
    <col min="218" max="218" width="0.625" style="124" customWidth="1"/>
    <col min="219" max="219" width="12.125" style="124" customWidth="1"/>
    <col min="220" max="220" width="11.875" style="124" customWidth="1"/>
    <col min="221" max="222" width="12.125" style="124" customWidth="1"/>
    <col min="223" max="467" width="9.125" style="124"/>
    <col min="468" max="468" width="14" style="124" customWidth="1"/>
    <col min="469" max="469" width="18" style="124" customWidth="1"/>
    <col min="470" max="470" width="11.875" style="124" customWidth="1"/>
    <col min="471" max="471" width="12.125" style="124" customWidth="1"/>
    <col min="472" max="472" width="11.625" style="124" customWidth="1"/>
    <col min="473" max="473" width="9.75" style="124" customWidth="1"/>
    <col min="474" max="474" width="0.625" style="124" customWidth="1"/>
    <col min="475" max="475" width="12.125" style="124" customWidth="1"/>
    <col min="476" max="476" width="11.875" style="124" customWidth="1"/>
    <col min="477" max="478" width="12.125" style="124" customWidth="1"/>
    <col min="479" max="723" width="9.125" style="124"/>
    <col min="724" max="724" width="14" style="124" customWidth="1"/>
    <col min="725" max="725" width="18" style="124" customWidth="1"/>
    <col min="726" max="726" width="11.875" style="124" customWidth="1"/>
    <col min="727" max="727" width="12.125" style="124" customWidth="1"/>
    <col min="728" max="728" width="11.625" style="124" customWidth="1"/>
    <col min="729" max="729" width="9.75" style="124" customWidth="1"/>
    <col min="730" max="730" width="0.625" style="124" customWidth="1"/>
    <col min="731" max="731" width="12.125" style="124" customWidth="1"/>
    <col min="732" max="732" width="11.875" style="124" customWidth="1"/>
    <col min="733" max="734" width="12.125" style="124" customWidth="1"/>
    <col min="735" max="979" width="9.125" style="124"/>
    <col min="980" max="980" width="14" style="124" customWidth="1"/>
    <col min="981" max="981" width="18" style="124" customWidth="1"/>
    <col min="982" max="982" width="11.875" style="124" customWidth="1"/>
    <col min="983" max="983" width="12.125" style="124" customWidth="1"/>
    <col min="984" max="984" width="11.625" style="124" customWidth="1"/>
    <col min="985" max="985" width="9.75" style="124" customWidth="1"/>
    <col min="986" max="986" width="0.625" style="124" customWidth="1"/>
    <col min="987" max="987" width="12.125" style="124" customWidth="1"/>
    <col min="988" max="988" width="11.875" style="124" customWidth="1"/>
    <col min="989" max="990" width="12.125" style="124" customWidth="1"/>
    <col min="991" max="1235" width="9.125" style="124"/>
    <col min="1236" max="1236" width="14" style="124" customWidth="1"/>
    <col min="1237" max="1237" width="18" style="124" customWidth="1"/>
    <col min="1238" max="1238" width="11.875" style="124" customWidth="1"/>
    <col min="1239" max="1239" width="12.125" style="124" customWidth="1"/>
    <col min="1240" max="1240" width="11.625" style="124" customWidth="1"/>
    <col min="1241" max="1241" width="9.75" style="124" customWidth="1"/>
    <col min="1242" max="1242" width="0.625" style="124" customWidth="1"/>
    <col min="1243" max="1243" width="12.125" style="124" customWidth="1"/>
    <col min="1244" max="1244" width="11.875" style="124" customWidth="1"/>
    <col min="1245" max="1246" width="12.125" style="124" customWidth="1"/>
    <col min="1247" max="1491" width="9.125" style="124"/>
    <col min="1492" max="1492" width="14" style="124" customWidth="1"/>
    <col min="1493" max="1493" width="18" style="124" customWidth="1"/>
    <col min="1494" max="1494" width="11.875" style="124" customWidth="1"/>
    <col min="1495" max="1495" width="12.125" style="124" customWidth="1"/>
    <col min="1496" max="1496" width="11.625" style="124" customWidth="1"/>
    <col min="1497" max="1497" width="9.75" style="124" customWidth="1"/>
    <col min="1498" max="1498" width="0.625" style="124" customWidth="1"/>
    <col min="1499" max="1499" width="12.125" style="124" customWidth="1"/>
    <col min="1500" max="1500" width="11.875" style="124" customWidth="1"/>
    <col min="1501" max="1502" width="12.125" style="124" customWidth="1"/>
    <col min="1503" max="1747" width="9.125" style="124"/>
    <col min="1748" max="1748" width="14" style="124" customWidth="1"/>
    <col min="1749" max="1749" width="18" style="124" customWidth="1"/>
    <col min="1750" max="1750" width="11.875" style="124" customWidth="1"/>
    <col min="1751" max="1751" width="12.125" style="124" customWidth="1"/>
    <col min="1752" max="1752" width="11.625" style="124" customWidth="1"/>
    <col min="1753" max="1753" width="9.75" style="124" customWidth="1"/>
    <col min="1754" max="1754" width="0.625" style="124" customWidth="1"/>
    <col min="1755" max="1755" width="12.125" style="124" customWidth="1"/>
    <col min="1756" max="1756" width="11.875" style="124" customWidth="1"/>
    <col min="1757" max="1758" width="12.125" style="124" customWidth="1"/>
    <col min="1759" max="2003" width="9.125" style="124"/>
    <col min="2004" max="2004" width="14" style="124" customWidth="1"/>
    <col min="2005" max="2005" width="18" style="124" customWidth="1"/>
    <col min="2006" max="2006" width="11.875" style="124" customWidth="1"/>
    <col min="2007" max="2007" width="12.125" style="124" customWidth="1"/>
    <col min="2008" max="2008" width="11.625" style="124" customWidth="1"/>
    <col min="2009" max="2009" width="9.75" style="124" customWidth="1"/>
    <col min="2010" max="2010" width="0.625" style="124" customWidth="1"/>
    <col min="2011" max="2011" width="12.125" style="124" customWidth="1"/>
    <col min="2012" max="2012" width="11.875" style="124" customWidth="1"/>
    <col min="2013" max="2014" width="12.125" style="124" customWidth="1"/>
    <col min="2015" max="2259" width="9.125" style="124"/>
    <col min="2260" max="2260" width="14" style="124" customWidth="1"/>
    <col min="2261" max="2261" width="18" style="124" customWidth="1"/>
    <col min="2262" max="2262" width="11.875" style="124" customWidth="1"/>
    <col min="2263" max="2263" width="12.125" style="124" customWidth="1"/>
    <col min="2264" max="2264" width="11.625" style="124" customWidth="1"/>
    <col min="2265" max="2265" width="9.75" style="124" customWidth="1"/>
    <col min="2266" max="2266" width="0.625" style="124" customWidth="1"/>
    <col min="2267" max="2267" width="12.125" style="124" customWidth="1"/>
    <col min="2268" max="2268" width="11.875" style="124" customWidth="1"/>
    <col min="2269" max="2270" width="12.125" style="124" customWidth="1"/>
    <col min="2271" max="2515" width="9.125" style="124"/>
    <col min="2516" max="2516" width="14" style="124" customWidth="1"/>
    <col min="2517" max="2517" width="18" style="124" customWidth="1"/>
    <col min="2518" max="2518" width="11.875" style="124" customWidth="1"/>
    <col min="2519" max="2519" width="12.125" style="124" customWidth="1"/>
    <col min="2520" max="2520" width="11.625" style="124" customWidth="1"/>
    <col min="2521" max="2521" width="9.75" style="124" customWidth="1"/>
    <col min="2522" max="2522" width="0.625" style="124" customWidth="1"/>
    <col min="2523" max="2523" width="12.125" style="124" customWidth="1"/>
    <col min="2524" max="2524" width="11.875" style="124" customWidth="1"/>
    <col min="2525" max="2526" width="12.125" style="124" customWidth="1"/>
    <col min="2527" max="2771" width="9.125" style="124"/>
    <col min="2772" max="2772" width="14" style="124" customWidth="1"/>
    <col min="2773" max="2773" width="18" style="124" customWidth="1"/>
    <col min="2774" max="2774" width="11.875" style="124" customWidth="1"/>
    <col min="2775" max="2775" width="12.125" style="124" customWidth="1"/>
    <col min="2776" max="2776" width="11.625" style="124" customWidth="1"/>
    <col min="2777" max="2777" width="9.75" style="124" customWidth="1"/>
    <col min="2778" max="2778" width="0.625" style="124" customWidth="1"/>
    <col min="2779" max="2779" width="12.125" style="124" customWidth="1"/>
    <col min="2780" max="2780" width="11.875" style="124" customWidth="1"/>
    <col min="2781" max="2782" width="12.125" style="124" customWidth="1"/>
    <col min="2783" max="3027" width="9.125" style="124"/>
    <col min="3028" max="3028" width="14" style="124" customWidth="1"/>
    <col min="3029" max="3029" width="18" style="124" customWidth="1"/>
    <col min="3030" max="3030" width="11.875" style="124" customWidth="1"/>
    <col min="3031" max="3031" width="12.125" style="124" customWidth="1"/>
    <col min="3032" max="3032" width="11.625" style="124" customWidth="1"/>
    <col min="3033" max="3033" width="9.75" style="124" customWidth="1"/>
    <col min="3034" max="3034" width="0.625" style="124" customWidth="1"/>
    <col min="3035" max="3035" width="12.125" style="124" customWidth="1"/>
    <col min="3036" max="3036" width="11.875" style="124" customWidth="1"/>
    <col min="3037" max="3038" width="12.125" style="124" customWidth="1"/>
    <col min="3039" max="3283" width="9.125" style="124"/>
    <col min="3284" max="3284" width="14" style="124" customWidth="1"/>
    <col min="3285" max="3285" width="18" style="124" customWidth="1"/>
    <col min="3286" max="3286" width="11.875" style="124" customWidth="1"/>
    <col min="3287" max="3287" width="12.125" style="124" customWidth="1"/>
    <col min="3288" max="3288" width="11.625" style="124" customWidth="1"/>
    <col min="3289" max="3289" width="9.75" style="124" customWidth="1"/>
    <col min="3290" max="3290" width="0.625" style="124" customWidth="1"/>
    <col min="3291" max="3291" width="12.125" style="124" customWidth="1"/>
    <col min="3292" max="3292" width="11.875" style="124" customWidth="1"/>
    <col min="3293" max="3294" width="12.125" style="124" customWidth="1"/>
    <col min="3295" max="3539" width="9.125" style="124"/>
    <col min="3540" max="3540" width="14" style="124" customWidth="1"/>
    <col min="3541" max="3541" width="18" style="124" customWidth="1"/>
    <col min="3542" max="3542" width="11.875" style="124" customWidth="1"/>
    <col min="3543" max="3543" width="12.125" style="124" customWidth="1"/>
    <col min="3544" max="3544" width="11.625" style="124" customWidth="1"/>
    <col min="3545" max="3545" width="9.75" style="124" customWidth="1"/>
    <col min="3546" max="3546" width="0.625" style="124" customWidth="1"/>
    <col min="3547" max="3547" width="12.125" style="124" customWidth="1"/>
    <col min="3548" max="3548" width="11.875" style="124" customWidth="1"/>
    <col min="3549" max="3550" width="12.125" style="124" customWidth="1"/>
    <col min="3551" max="3795" width="9.125" style="124"/>
    <col min="3796" max="3796" width="14" style="124" customWidth="1"/>
    <col min="3797" max="3797" width="18" style="124" customWidth="1"/>
    <col min="3798" max="3798" width="11.875" style="124" customWidth="1"/>
    <col min="3799" max="3799" width="12.125" style="124" customWidth="1"/>
    <col min="3800" max="3800" width="11.625" style="124" customWidth="1"/>
    <col min="3801" max="3801" width="9.75" style="124" customWidth="1"/>
    <col min="3802" max="3802" width="0.625" style="124" customWidth="1"/>
    <col min="3803" max="3803" width="12.125" style="124" customWidth="1"/>
    <col min="3804" max="3804" width="11.875" style="124" customWidth="1"/>
    <col min="3805" max="3806" width="12.125" style="124" customWidth="1"/>
    <col min="3807" max="4051" width="9.125" style="124"/>
    <col min="4052" max="4052" width="14" style="124" customWidth="1"/>
    <col min="4053" max="4053" width="18" style="124" customWidth="1"/>
    <col min="4054" max="4054" width="11.875" style="124" customWidth="1"/>
    <col min="4055" max="4055" width="12.125" style="124" customWidth="1"/>
    <col min="4056" max="4056" width="11.625" style="124" customWidth="1"/>
    <col min="4057" max="4057" width="9.75" style="124" customWidth="1"/>
    <col min="4058" max="4058" width="0.625" style="124" customWidth="1"/>
    <col min="4059" max="4059" width="12.125" style="124" customWidth="1"/>
    <col min="4060" max="4060" width="11.875" style="124" customWidth="1"/>
    <col min="4061" max="4062" width="12.125" style="124" customWidth="1"/>
    <col min="4063" max="4307" width="9.125" style="124"/>
    <col min="4308" max="4308" width="14" style="124" customWidth="1"/>
    <col min="4309" max="4309" width="18" style="124" customWidth="1"/>
    <col min="4310" max="4310" width="11.875" style="124" customWidth="1"/>
    <col min="4311" max="4311" width="12.125" style="124" customWidth="1"/>
    <col min="4312" max="4312" width="11.625" style="124" customWidth="1"/>
    <col min="4313" max="4313" width="9.75" style="124" customWidth="1"/>
    <col min="4314" max="4314" width="0.625" style="124" customWidth="1"/>
    <col min="4315" max="4315" width="12.125" style="124" customWidth="1"/>
    <col min="4316" max="4316" width="11.875" style="124" customWidth="1"/>
    <col min="4317" max="4318" width="12.125" style="124" customWidth="1"/>
    <col min="4319" max="4563" width="9.125" style="124"/>
    <col min="4564" max="4564" width="14" style="124" customWidth="1"/>
    <col min="4565" max="4565" width="18" style="124" customWidth="1"/>
    <col min="4566" max="4566" width="11.875" style="124" customWidth="1"/>
    <col min="4567" max="4567" width="12.125" style="124" customWidth="1"/>
    <col min="4568" max="4568" width="11.625" style="124" customWidth="1"/>
    <col min="4569" max="4569" width="9.75" style="124" customWidth="1"/>
    <col min="4570" max="4570" width="0.625" style="124" customWidth="1"/>
    <col min="4571" max="4571" width="12.125" style="124" customWidth="1"/>
    <col min="4572" max="4572" width="11.875" style="124" customWidth="1"/>
    <col min="4573" max="4574" width="12.125" style="124" customWidth="1"/>
    <col min="4575" max="4819" width="9.125" style="124"/>
    <col min="4820" max="4820" width="14" style="124" customWidth="1"/>
    <col min="4821" max="4821" width="18" style="124" customWidth="1"/>
    <col min="4822" max="4822" width="11.875" style="124" customWidth="1"/>
    <col min="4823" max="4823" width="12.125" style="124" customWidth="1"/>
    <col min="4824" max="4824" width="11.625" style="124" customWidth="1"/>
    <col min="4825" max="4825" width="9.75" style="124" customWidth="1"/>
    <col min="4826" max="4826" width="0.625" style="124" customWidth="1"/>
    <col min="4827" max="4827" width="12.125" style="124" customWidth="1"/>
    <col min="4828" max="4828" width="11.875" style="124" customWidth="1"/>
    <col min="4829" max="4830" width="12.125" style="124" customWidth="1"/>
    <col min="4831" max="5075" width="9.125" style="124"/>
    <col min="5076" max="5076" width="14" style="124" customWidth="1"/>
    <col min="5077" max="5077" width="18" style="124" customWidth="1"/>
    <col min="5078" max="5078" width="11.875" style="124" customWidth="1"/>
    <col min="5079" max="5079" width="12.125" style="124" customWidth="1"/>
    <col min="5080" max="5080" width="11.625" style="124" customWidth="1"/>
    <col min="5081" max="5081" width="9.75" style="124" customWidth="1"/>
    <col min="5082" max="5082" width="0.625" style="124" customWidth="1"/>
    <col min="5083" max="5083" width="12.125" style="124" customWidth="1"/>
    <col min="5084" max="5084" width="11.875" style="124" customWidth="1"/>
    <col min="5085" max="5086" width="12.125" style="124" customWidth="1"/>
    <col min="5087" max="5331" width="9.125" style="124"/>
    <col min="5332" max="5332" width="14" style="124" customWidth="1"/>
    <col min="5333" max="5333" width="18" style="124" customWidth="1"/>
    <col min="5334" max="5334" width="11.875" style="124" customWidth="1"/>
    <col min="5335" max="5335" width="12.125" style="124" customWidth="1"/>
    <col min="5336" max="5336" width="11.625" style="124" customWidth="1"/>
    <col min="5337" max="5337" width="9.75" style="124" customWidth="1"/>
    <col min="5338" max="5338" width="0.625" style="124" customWidth="1"/>
    <col min="5339" max="5339" width="12.125" style="124" customWidth="1"/>
    <col min="5340" max="5340" width="11.875" style="124" customWidth="1"/>
    <col min="5341" max="5342" width="12.125" style="124" customWidth="1"/>
    <col min="5343" max="5587" width="9.125" style="124"/>
    <col min="5588" max="5588" width="14" style="124" customWidth="1"/>
    <col min="5589" max="5589" width="18" style="124" customWidth="1"/>
    <col min="5590" max="5590" width="11.875" style="124" customWidth="1"/>
    <col min="5591" max="5591" width="12.125" style="124" customWidth="1"/>
    <col min="5592" max="5592" width="11.625" style="124" customWidth="1"/>
    <col min="5593" max="5593" width="9.75" style="124" customWidth="1"/>
    <col min="5594" max="5594" width="0.625" style="124" customWidth="1"/>
    <col min="5595" max="5595" width="12.125" style="124" customWidth="1"/>
    <col min="5596" max="5596" width="11.875" style="124" customWidth="1"/>
    <col min="5597" max="5598" width="12.125" style="124" customWidth="1"/>
    <col min="5599" max="5843" width="9.125" style="124"/>
    <col min="5844" max="5844" width="14" style="124" customWidth="1"/>
    <col min="5845" max="5845" width="18" style="124" customWidth="1"/>
    <col min="5846" max="5846" width="11.875" style="124" customWidth="1"/>
    <col min="5847" max="5847" width="12.125" style="124" customWidth="1"/>
    <col min="5848" max="5848" width="11.625" style="124" customWidth="1"/>
    <col min="5849" max="5849" width="9.75" style="124" customWidth="1"/>
    <col min="5850" max="5850" width="0.625" style="124" customWidth="1"/>
    <col min="5851" max="5851" width="12.125" style="124" customWidth="1"/>
    <col min="5852" max="5852" width="11.875" style="124" customWidth="1"/>
    <col min="5853" max="5854" width="12.125" style="124" customWidth="1"/>
    <col min="5855" max="6099" width="9.125" style="124"/>
    <col min="6100" max="6100" width="14" style="124" customWidth="1"/>
    <col min="6101" max="6101" width="18" style="124" customWidth="1"/>
    <col min="6102" max="6102" width="11.875" style="124" customWidth="1"/>
    <col min="6103" max="6103" width="12.125" style="124" customWidth="1"/>
    <col min="6104" max="6104" width="11.625" style="124" customWidth="1"/>
    <col min="6105" max="6105" width="9.75" style="124" customWidth="1"/>
    <col min="6106" max="6106" width="0.625" style="124" customWidth="1"/>
    <col min="6107" max="6107" width="12.125" style="124" customWidth="1"/>
    <col min="6108" max="6108" width="11.875" style="124" customWidth="1"/>
    <col min="6109" max="6110" width="12.125" style="124" customWidth="1"/>
    <col min="6111" max="6355" width="9.125" style="124"/>
    <col min="6356" max="6356" width="14" style="124" customWidth="1"/>
    <col min="6357" max="6357" width="18" style="124" customWidth="1"/>
    <col min="6358" max="6358" width="11.875" style="124" customWidth="1"/>
    <col min="6359" max="6359" width="12.125" style="124" customWidth="1"/>
    <col min="6360" max="6360" width="11.625" style="124" customWidth="1"/>
    <col min="6361" max="6361" width="9.75" style="124" customWidth="1"/>
    <col min="6362" max="6362" width="0.625" style="124" customWidth="1"/>
    <col min="6363" max="6363" width="12.125" style="124" customWidth="1"/>
    <col min="6364" max="6364" width="11.875" style="124" customWidth="1"/>
    <col min="6365" max="6366" width="12.125" style="124" customWidth="1"/>
    <col min="6367" max="6611" width="9.125" style="124"/>
    <col min="6612" max="6612" width="14" style="124" customWidth="1"/>
    <col min="6613" max="6613" width="18" style="124" customWidth="1"/>
    <col min="6614" max="6614" width="11.875" style="124" customWidth="1"/>
    <col min="6615" max="6615" width="12.125" style="124" customWidth="1"/>
    <col min="6616" max="6616" width="11.625" style="124" customWidth="1"/>
    <col min="6617" max="6617" width="9.75" style="124" customWidth="1"/>
    <col min="6618" max="6618" width="0.625" style="124" customWidth="1"/>
    <col min="6619" max="6619" width="12.125" style="124" customWidth="1"/>
    <col min="6620" max="6620" width="11.875" style="124" customWidth="1"/>
    <col min="6621" max="6622" width="12.125" style="124" customWidth="1"/>
    <col min="6623" max="6867" width="9.125" style="124"/>
    <col min="6868" max="6868" width="14" style="124" customWidth="1"/>
    <col min="6869" max="6869" width="18" style="124" customWidth="1"/>
    <col min="6870" max="6870" width="11.875" style="124" customWidth="1"/>
    <col min="6871" max="6871" width="12.125" style="124" customWidth="1"/>
    <col min="6872" max="6872" width="11.625" style="124" customWidth="1"/>
    <col min="6873" max="6873" width="9.75" style="124" customWidth="1"/>
    <col min="6874" max="6874" width="0.625" style="124" customWidth="1"/>
    <col min="6875" max="6875" width="12.125" style="124" customWidth="1"/>
    <col min="6876" max="6876" width="11.875" style="124" customWidth="1"/>
    <col min="6877" max="6878" width="12.125" style="124" customWidth="1"/>
    <col min="6879" max="7123" width="9.125" style="124"/>
    <col min="7124" max="7124" width="14" style="124" customWidth="1"/>
    <col min="7125" max="7125" width="18" style="124" customWidth="1"/>
    <col min="7126" max="7126" width="11.875" style="124" customWidth="1"/>
    <col min="7127" max="7127" width="12.125" style="124" customWidth="1"/>
    <col min="7128" max="7128" width="11.625" style="124" customWidth="1"/>
    <col min="7129" max="7129" width="9.75" style="124" customWidth="1"/>
    <col min="7130" max="7130" width="0.625" style="124" customWidth="1"/>
    <col min="7131" max="7131" width="12.125" style="124" customWidth="1"/>
    <col min="7132" max="7132" width="11.875" style="124" customWidth="1"/>
    <col min="7133" max="7134" width="12.125" style="124" customWidth="1"/>
    <col min="7135" max="7379" width="9.125" style="124"/>
    <col min="7380" max="7380" width="14" style="124" customWidth="1"/>
    <col min="7381" max="7381" width="18" style="124" customWidth="1"/>
    <col min="7382" max="7382" width="11.875" style="124" customWidth="1"/>
    <col min="7383" max="7383" width="12.125" style="124" customWidth="1"/>
    <col min="7384" max="7384" width="11.625" style="124" customWidth="1"/>
    <col min="7385" max="7385" width="9.75" style="124" customWidth="1"/>
    <col min="7386" max="7386" width="0.625" style="124" customWidth="1"/>
    <col min="7387" max="7387" width="12.125" style="124" customWidth="1"/>
    <col min="7388" max="7388" width="11.875" style="124" customWidth="1"/>
    <col min="7389" max="7390" width="12.125" style="124" customWidth="1"/>
    <col min="7391" max="7635" width="9.125" style="124"/>
    <col min="7636" max="7636" width="14" style="124" customWidth="1"/>
    <col min="7637" max="7637" width="18" style="124" customWidth="1"/>
    <col min="7638" max="7638" width="11.875" style="124" customWidth="1"/>
    <col min="7639" max="7639" width="12.125" style="124" customWidth="1"/>
    <col min="7640" max="7640" width="11.625" style="124" customWidth="1"/>
    <col min="7641" max="7641" width="9.75" style="124" customWidth="1"/>
    <col min="7642" max="7642" width="0.625" style="124" customWidth="1"/>
    <col min="7643" max="7643" width="12.125" style="124" customWidth="1"/>
    <col min="7644" max="7644" width="11.875" style="124" customWidth="1"/>
    <col min="7645" max="7646" width="12.125" style="124" customWidth="1"/>
    <col min="7647" max="7891" width="9.125" style="124"/>
    <col min="7892" max="7892" width="14" style="124" customWidth="1"/>
    <col min="7893" max="7893" width="18" style="124" customWidth="1"/>
    <col min="7894" max="7894" width="11.875" style="124" customWidth="1"/>
    <col min="7895" max="7895" width="12.125" style="124" customWidth="1"/>
    <col min="7896" max="7896" width="11.625" style="124" customWidth="1"/>
    <col min="7897" max="7897" width="9.75" style="124" customWidth="1"/>
    <col min="7898" max="7898" width="0.625" style="124" customWidth="1"/>
    <col min="7899" max="7899" width="12.125" style="124" customWidth="1"/>
    <col min="7900" max="7900" width="11.875" style="124" customWidth="1"/>
    <col min="7901" max="7902" width="12.125" style="124" customWidth="1"/>
    <col min="7903" max="8147" width="9.125" style="124"/>
    <col min="8148" max="8148" width="14" style="124" customWidth="1"/>
    <col min="8149" max="8149" width="18" style="124" customWidth="1"/>
    <col min="8150" max="8150" width="11.875" style="124" customWidth="1"/>
    <col min="8151" max="8151" width="12.125" style="124" customWidth="1"/>
    <col min="8152" max="8152" width="11.625" style="124" customWidth="1"/>
    <col min="8153" max="8153" width="9.75" style="124" customWidth="1"/>
    <col min="8154" max="8154" width="0.625" style="124" customWidth="1"/>
    <col min="8155" max="8155" width="12.125" style="124" customWidth="1"/>
    <col min="8156" max="8156" width="11.875" style="124" customWidth="1"/>
    <col min="8157" max="8158" width="12.125" style="124" customWidth="1"/>
    <col min="8159" max="8403" width="9.125" style="124"/>
    <col min="8404" max="8404" width="14" style="124" customWidth="1"/>
    <col min="8405" max="8405" width="18" style="124" customWidth="1"/>
    <col min="8406" max="8406" width="11.875" style="124" customWidth="1"/>
    <col min="8407" max="8407" width="12.125" style="124" customWidth="1"/>
    <col min="8408" max="8408" width="11.625" style="124" customWidth="1"/>
    <col min="8409" max="8409" width="9.75" style="124" customWidth="1"/>
    <col min="8410" max="8410" width="0.625" style="124" customWidth="1"/>
    <col min="8411" max="8411" width="12.125" style="124" customWidth="1"/>
    <col min="8412" max="8412" width="11.875" style="124" customWidth="1"/>
    <col min="8413" max="8414" width="12.125" style="124" customWidth="1"/>
    <col min="8415" max="8659" width="9.125" style="124"/>
    <col min="8660" max="8660" width="14" style="124" customWidth="1"/>
    <col min="8661" max="8661" width="18" style="124" customWidth="1"/>
    <col min="8662" max="8662" width="11.875" style="124" customWidth="1"/>
    <col min="8663" max="8663" width="12.125" style="124" customWidth="1"/>
    <col min="8664" max="8664" width="11.625" style="124" customWidth="1"/>
    <col min="8665" max="8665" width="9.75" style="124" customWidth="1"/>
    <col min="8666" max="8666" width="0.625" style="124" customWidth="1"/>
    <col min="8667" max="8667" width="12.125" style="124" customWidth="1"/>
    <col min="8668" max="8668" width="11.875" style="124" customWidth="1"/>
    <col min="8669" max="8670" width="12.125" style="124" customWidth="1"/>
    <col min="8671" max="8915" width="9.125" style="124"/>
    <col min="8916" max="8916" width="14" style="124" customWidth="1"/>
    <col min="8917" max="8917" width="18" style="124" customWidth="1"/>
    <col min="8918" max="8918" width="11.875" style="124" customWidth="1"/>
    <col min="8919" max="8919" width="12.125" style="124" customWidth="1"/>
    <col min="8920" max="8920" width="11.625" style="124" customWidth="1"/>
    <col min="8921" max="8921" width="9.75" style="124" customWidth="1"/>
    <col min="8922" max="8922" width="0.625" style="124" customWidth="1"/>
    <col min="8923" max="8923" width="12.125" style="124" customWidth="1"/>
    <col min="8924" max="8924" width="11.875" style="124" customWidth="1"/>
    <col min="8925" max="8926" width="12.125" style="124" customWidth="1"/>
    <col min="8927" max="9171" width="9.125" style="124"/>
    <col min="9172" max="9172" width="14" style="124" customWidth="1"/>
    <col min="9173" max="9173" width="18" style="124" customWidth="1"/>
    <col min="9174" max="9174" width="11.875" style="124" customWidth="1"/>
    <col min="9175" max="9175" width="12.125" style="124" customWidth="1"/>
    <col min="9176" max="9176" width="11.625" style="124" customWidth="1"/>
    <col min="9177" max="9177" width="9.75" style="124" customWidth="1"/>
    <col min="9178" max="9178" width="0.625" style="124" customWidth="1"/>
    <col min="9179" max="9179" width="12.125" style="124" customWidth="1"/>
    <col min="9180" max="9180" width="11.875" style="124" customWidth="1"/>
    <col min="9181" max="9182" width="12.125" style="124" customWidth="1"/>
    <col min="9183" max="9427" width="9.125" style="124"/>
    <col min="9428" max="9428" width="14" style="124" customWidth="1"/>
    <col min="9429" max="9429" width="18" style="124" customWidth="1"/>
    <col min="9430" max="9430" width="11.875" style="124" customWidth="1"/>
    <col min="9431" max="9431" width="12.125" style="124" customWidth="1"/>
    <col min="9432" max="9432" width="11.625" style="124" customWidth="1"/>
    <col min="9433" max="9433" width="9.75" style="124" customWidth="1"/>
    <col min="9434" max="9434" width="0.625" style="124" customWidth="1"/>
    <col min="9435" max="9435" width="12.125" style="124" customWidth="1"/>
    <col min="9436" max="9436" width="11.875" style="124" customWidth="1"/>
    <col min="9437" max="9438" width="12.125" style="124" customWidth="1"/>
    <col min="9439" max="9683" width="9.125" style="124"/>
    <col min="9684" max="9684" width="14" style="124" customWidth="1"/>
    <col min="9685" max="9685" width="18" style="124" customWidth="1"/>
    <col min="9686" max="9686" width="11.875" style="124" customWidth="1"/>
    <col min="9687" max="9687" width="12.125" style="124" customWidth="1"/>
    <col min="9688" max="9688" width="11.625" style="124" customWidth="1"/>
    <col min="9689" max="9689" width="9.75" style="124" customWidth="1"/>
    <col min="9690" max="9690" width="0.625" style="124" customWidth="1"/>
    <col min="9691" max="9691" width="12.125" style="124" customWidth="1"/>
    <col min="9692" max="9692" width="11.875" style="124" customWidth="1"/>
    <col min="9693" max="9694" width="12.125" style="124" customWidth="1"/>
    <col min="9695" max="9939" width="9.125" style="124"/>
    <col min="9940" max="9940" width="14" style="124" customWidth="1"/>
    <col min="9941" max="9941" width="18" style="124" customWidth="1"/>
    <col min="9942" max="9942" width="11.875" style="124" customWidth="1"/>
    <col min="9943" max="9943" width="12.125" style="124" customWidth="1"/>
    <col min="9944" max="9944" width="11.625" style="124" customWidth="1"/>
    <col min="9945" max="9945" width="9.75" style="124" customWidth="1"/>
    <col min="9946" max="9946" width="0.625" style="124" customWidth="1"/>
    <col min="9947" max="9947" width="12.125" style="124" customWidth="1"/>
    <col min="9948" max="9948" width="11.875" style="124" customWidth="1"/>
    <col min="9949" max="9950" width="12.125" style="124" customWidth="1"/>
    <col min="9951" max="10195" width="9.125" style="124"/>
    <col min="10196" max="10196" width="14" style="124" customWidth="1"/>
    <col min="10197" max="10197" width="18" style="124" customWidth="1"/>
    <col min="10198" max="10198" width="11.875" style="124" customWidth="1"/>
    <col min="10199" max="10199" width="12.125" style="124" customWidth="1"/>
    <col min="10200" max="10200" width="11.625" style="124" customWidth="1"/>
    <col min="10201" max="10201" width="9.75" style="124" customWidth="1"/>
    <col min="10202" max="10202" width="0.625" style="124" customWidth="1"/>
    <col min="10203" max="10203" width="12.125" style="124" customWidth="1"/>
    <col min="10204" max="10204" width="11.875" style="124" customWidth="1"/>
    <col min="10205" max="10206" width="12.125" style="124" customWidth="1"/>
    <col min="10207" max="10451" width="9.125" style="124"/>
    <col min="10452" max="10452" width="14" style="124" customWidth="1"/>
    <col min="10453" max="10453" width="18" style="124" customWidth="1"/>
    <col min="10454" max="10454" width="11.875" style="124" customWidth="1"/>
    <col min="10455" max="10455" width="12.125" style="124" customWidth="1"/>
    <col min="10456" max="10456" width="11.625" style="124" customWidth="1"/>
    <col min="10457" max="10457" width="9.75" style="124" customWidth="1"/>
    <col min="10458" max="10458" width="0.625" style="124" customWidth="1"/>
    <col min="10459" max="10459" width="12.125" style="124" customWidth="1"/>
    <col min="10460" max="10460" width="11.875" style="124" customWidth="1"/>
    <col min="10461" max="10462" width="12.125" style="124" customWidth="1"/>
    <col min="10463" max="10707" width="9.125" style="124"/>
    <col min="10708" max="10708" width="14" style="124" customWidth="1"/>
    <col min="10709" max="10709" width="18" style="124" customWidth="1"/>
    <col min="10710" max="10710" width="11.875" style="124" customWidth="1"/>
    <col min="10711" max="10711" width="12.125" style="124" customWidth="1"/>
    <col min="10712" max="10712" width="11.625" style="124" customWidth="1"/>
    <col min="10713" max="10713" width="9.75" style="124" customWidth="1"/>
    <col min="10714" max="10714" width="0.625" style="124" customWidth="1"/>
    <col min="10715" max="10715" width="12.125" style="124" customWidth="1"/>
    <col min="10716" max="10716" width="11.875" style="124" customWidth="1"/>
    <col min="10717" max="10718" width="12.125" style="124" customWidth="1"/>
    <col min="10719" max="10963" width="9.125" style="124"/>
    <col min="10964" max="10964" width="14" style="124" customWidth="1"/>
    <col min="10965" max="10965" width="18" style="124" customWidth="1"/>
    <col min="10966" max="10966" width="11.875" style="124" customWidth="1"/>
    <col min="10967" max="10967" width="12.125" style="124" customWidth="1"/>
    <col min="10968" max="10968" width="11.625" style="124" customWidth="1"/>
    <col min="10969" max="10969" width="9.75" style="124" customWidth="1"/>
    <col min="10970" max="10970" width="0.625" style="124" customWidth="1"/>
    <col min="10971" max="10971" width="12.125" style="124" customWidth="1"/>
    <col min="10972" max="10972" width="11.875" style="124" customWidth="1"/>
    <col min="10973" max="10974" width="12.125" style="124" customWidth="1"/>
    <col min="10975" max="11219" width="9.125" style="124"/>
    <col min="11220" max="11220" width="14" style="124" customWidth="1"/>
    <col min="11221" max="11221" width="18" style="124" customWidth="1"/>
    <col min="11222" max="11222" width="11.875" style="124" customWidth="1"/>
    <col min="11223" max="11223" width="12.125" style="124" customWidth="1"/>
    <col min="11224" max="11224" width="11.625" style="124" customWidth="1"/>
    <col min="11225" max="11225" width="9.75" style="124" customWidth="1"/>
    <col min="11226" max="11226" width="0.625" style="124" customWidth="1"/>
    <col min="11227" max="11227" width="12.125" style="124" customWidth="1"/>
    <col min="11228" max="11228" width="11.875" style="124" customWidth="1"/>
    <col min="11229" max="11230" width="12.125" style="124" customWidth="1"/>
    <col min="11231" max="11475" width="9.125" style="124"/>
    <col min="11476" max="11476" width="14" style="124" customWidth="1"/>
    <col min="11477" max="11477" width="18" style="124" customWidth="1"/>
    <col min="11478" max="11478" width="11.875" style="124" customWidth="1"/>
    <col min="11479" max="11479" width="12.125" style="124" customWidth="1"/>
    <col min="11480" max="11480" width="11.625" style="124" customWidth="1"/>
    <col min="11481" max="11481" width="9.75" style="124" customWidth="1"/>
    <col min="11482" max="11482" width="0.625" style="124" customWidth="1"/>
    <col min="11483" max="11483" width="12.125" style="124" customWidth="1"/>
    <col min="11484" max="11484" width="11.875" style="124" customWidth="1"/>
    <col min="11485" max="11486" width="12.125" style="124" customWidth="1"/>
    <col min="11487" max="11731" width="9.125" style="124"/>
    <col min="11732" max="11732" width="14" style="124" customWidth="1"/>
    <col min="11733" max="11733" width="18" style="124" customWidth="1"/>
    <col min="11734" max="11734" width="11.875" style="124" customWidth="1"/>
    <col min="11735" max="11735" width="12.125" style="124" customWidth="1"/>
    <col min="11736" max="11736" width="11.625" style="124" customWidth="1"/>
    <col min="11737" max="11737" width="9.75" style="124" customWidth="1"/>
    <col min="11738" max="11738" width="0.625" style="124" customWidth="1"/>
    <col min="11739" max="11739" width="12.125" style="124" customWidth="1"/>
    <col min="11740" max="11740" width="11.875" style="124" customWidth="1"/>
    <col min="11741" max="11742" width="12.125" style="124" customWidth="1"/>
    <col min="11743" max="11987" width="9.125" style="124"/>
    <col min="11988" max="11988" width="14" style="124" customWidth="1"/>
    <col min="11989" max="11989" width="18" style="124" customWidth="1"/>
    <col min="11990" max="11990" width="11.875" style="124" customWidth="1"/>
    <col min="11991" max="11991" width="12.125" style="124" customWidth="1"/>
    <col min="11992" max="11992" width="11.625" style="124" customWidth="1"/>
    <col min="11993" max="11993" width="9.75" style="124" customWidth="1"/>
    <col min="11994" max="11994" width="0.625" style="124" customWidth="1"/>
    <col min="11995" max="11995" width="12.125" style="124" customWidth="1"/>
    <col min="11996" max="11996" width="11.875" style="124" customWidth="1"/>
    <col min="11997" max="11998" width="12.125" style="124" customWidth="1"/>
    <col min="11999" max="12243" width="9.125" style="124"/>
    <col min="12244" max="12244" width="14" style="124" customWidth="1"/>
    <col min="12245" max="12245" width="18" style="124" customWidth="1"/>
    <col min="12246" max="12246" width="11.875" style="124" customWidth="1"/>
    <col min="12247" max="12247" width="12.125" style="124" customWidth="1"/>
    <col min="12248" max="12248" width="11.625" style="124" customWidth="1"/>
    <col min="12249" max="12249" width="9.75" style="124" customWidth="1"/>
    <col min="12250" max="12250" width="0.625" style="124" customWidth="1"/>
    <col min="12251" max="12251" width="12.125" style="124" customWidth="1"/>
    <col min="12252" max="12252" width="11.875" style="124" customWidth="1"/>
    <col min="12253" max="12254" width="12.125" style="124" customWidth="1"/>
    <col min="12255" max="12499" width="9.125" style="124"/>
    <col min="12500" max="12500" width="14" style="124" customWidth="1"/>
    <col min="12501" max="12501" width="18" style="124" customWidth="1"/>
    <col min="12502" max="12502" width="11.875" style="124" customWidth="1"/>
    <col min="12503" max="12503" width="12.125" style="124" customWidth="1"/>
    <col min="12504" max="12504" width="11.625" style="124" customWidth="1"/>
    <col min="12505" max="12505" width="9.75" style="124" customWidth="1"/>
    <col min="12506" max="12506" width="0.625" style="124" customWidth="1"/>
    <col min="12507" max="12507" width="12.125" style="124" customWidth="1"/>
    <col min="12508" max="12508" width="11.875" style="124" customWidth="1"/>
    <col min="12509" max="12510" width="12.125" style="124" customWidth="1"/>
    <col min="12511" max="12755" width="9.125" style="124"/>
    <col min="12756" max="12756" width="14" style="124" customWidth="1"/>
    <col min="12757" max="12757" width="18" style="124" customWidth="1"/>
    <col min="12758" max="12758" width="11.875" style="124" customWidth="1"/>
    <col min="12759" max="12759" width="12.125" style="124" customWidth="1"/>
    <col min="12760" max="12760" width="11.625" style="124" customWidth="1"/>
    <col min="12761" max="12761" width="9.75" style="124" customWidth="1"/>
    <col min="12762" max="12762" width="0.625" style="124" customWidth="1"/>
    <col min="12763" max="12763" width="12.125" style="124" customWidth="1"/>
    <col min="12764" max="12764" width="11.875" style="124" customWidth="1"/>
    <col min="12765" max="12766" width="12.125" style="124" customWidth="1"/>
    <col min="12767" max="13011" width="9.125" style="124"/>
    <col min="13012" max="13012" width="14" style="124" customWidth="1"/>
    <col min="13013" max="13013" width="18" style="124" customWidth="1"/>
    <col min="13014" max="13014" width="11.875" style="124" customWidth="1"/>
    <col min="13015" max="13015" width="12.125" style="124" customWidth="1"/>
    <col min="13016" max="13016" width="11.625" style="124" customWidth="1"/>
    <col min="13017" max="13017" width="9.75" style="124" customWidth="1"/>
    <col min="13018" max="13018" width="0.625" style="124" customWidth="1"/>
    <col min="13019" max="13019" width="12.125" style="124" customWidth="1"/>
    <col min="13020" max="13020" width="11.875" style="124" customWidth="1"/>
    <col min="13021" max="13022" width="12.125" style="124" customWidth="1"/>
    <col min="13023" max="13267" width="9.125" style="124"/>
    <col min="13268" max="13268" width="14" style="124" customWidth="1"/>
    <col min="13269" max="13269" width="18" style="124" customWidth="1"/>
    <col min="13270" max="13270" width="11.875" style="124" customWidth="1"/>
    <col min="13271" max="13271" width="12.125" style="124" customWidth="1"/>
    <col min="13272" max="13272" width="11.625" style="124" customWidth="1"/>
    <col min="13273" max="13273" width="9.75" style="124" customWidth="1"/>
    <col min="13274" max="13274" width="0.625" style="124" customWidth="1"/>
    <col min="13275" max="13275" width="12.125" style="124" customWidth="1"/>
    <col min="13276" max="13276" width="11.875" style="124" customWidth="1"/>
    <col min="13277" max="13278" width="12.125" style="124" customWidth="1"/>
    <col min="13279" max="13523" width="9.125" style="124"/>
    <col min="13524" max="13524" width="14" style="124" customWidth="1"/>
    <col min="13525" max="13525" width="18" style="124" customWidth="1"/>
    <col min="13526" max="13526" width="11.875" style="124" customWidth="1"/>
    <col min="13527" max="13527" width="12.125" style="124" customWidth="1"/>
    <col min="13528" max="13528" width="11.625" style="124" customWidth="1"/>
    <col min="13529" max="13529" width="9.75" style="124" customWidth="1"/>
    <col min="13530" max="13530" width="0.625" style="124" customWidth="1"/>
    <col min="13531" max="13531" width="12.125" style="124" customWidth="1"/>
    <col min="13532" max="13532" width="11.875" style="124" customWidth="1"/>
    <col min="13533" max="13534" width="12.125" style="124" customWidth="1"/>
    <col min="13535" max="13779" width="9.125" style="124"/>
    <col min="13780" max="13780" width="14" style="124" customWidth="1"/>
    <col min="13781" max="13781" width="18" style="124" customWidth="1"/>
    <col min="13782" max="13782" width="11.875" style="124" customWidth="1"/>
    <col min="13783" max="13783" width="12.125" style="124" customWidth="1"/>
    <col min="13784" max="13784" width="11.625" style="124" customWidth="1"/>
    <col min="13785" max="13785" width="9.75" style="124" customWidth="1"/>
    <col min="13786" max="13786" width="0.625" style="124" customWidth="1"/>
    <col min="13787" max="13787" width="12.125" style="124" customWidth="1"/>
    <col min="13788" max="13788" width="11.875" style="124" customWidth="1"/>
    <col min="13789" max="13790" width="12.125" style="124" customWidth="1"/>
    <col min="13791" max="14035" width="9.125" style="124"/>
    <col min="14036" max="14036" width="14" style="124" customWidth="1"/>
    <col min="14037" max="14037" width="18" style="124" customWidth="1"/>
    <col min="14038" max="14038" width="11.875" style="124" customWidth="1"/>
    <col min="14039" max="14039" width="12.125" style="124" customWidth="1"/>
    <col min="14040" max="14040" width="11.625" style="124" customWidth="1"/>
    <col min="14041" max="14041" width="9.75" style="124" customWidth="1"/>
    <col min="14042" max="14042" width="0.625" style="124" customWidth="1"/>
    <col min="14043" max="14043" width="12.125" style="124" customWidth="1"/>
    <col min="14044" max="14044" width="11.875" style="124" customWidth="1"/>
    <col min="14045" max="14046" width="12.125" style="124" customWidth="1"/>
    <col min="14047" max="14291" width="9.125" style="124"/>
    <col min="14292" max="14292" width="14" style="124" customWidth="1"/>
    <col min="14293" max="14293" width="18" style="124" customWidth="1"/>
    <col min="14294" max="14294" width="11.875" style="124" customWidth="1"/>
    <col min="14295" max="14295" width="12.125" style="124" customWidth="1"/>
    <col min="14296" max="14296" width="11.625" style="124" customWidth="1"/>
    <col min="14297" max="14297" width="9.75" style="124" customWidth="1"/>
    <col min="14298" max="14298" width="0.625" style="124" customWidth="1"/>
    <col min="14299" max="14299" width="12.125" style="124" customWidth="1"/>
    <col min="14300" max="14300" width="11.875" style="124" customWidth="1"/>
    <col min="14301" max="14302" width="12.125" style="124" customWidth="1"/>
    <col min="14303" max="14547" width="9.125" style="124"/>
    <col min="14548" max="14548" width="14" style="124" customWidth="1"/>
    <col min="14549" max="14549" width="18" style="124" customWidth="1"/>
    <col min="14550" max="14550" width="11.875" style="124" customWidth="1"/>
    <col min="14551" max="14551" width="12.125" style="124" customWidth="1"/>
    <col min="14552" max="14552" width="11.625" style="124" customWidth="1"/>
    <col min="14553" max="14553" width="9.75" style="124" customWidth="1"/>
    <col min="14554" max="14554" width="0.625" style="124" customWidth="1"/>
    <col min="14555" max="14555" width="12.125" style="124" customWidth="1"/>
    <col min="14556" max="14556" width="11.875" style="124" customWidth="1"/>
    <col min="14557" max="14558" width="12.125" style="124" customWidth="1"/>
    <col min="14559" max="14803" width="9.125" style="124"/>
    <col min="14804" max="14804" width="14" style="124" customWidth="1"/>
    <col min="14805" max="14805" width="18" style="124" customWidth="1"/>
    <col min="14806" max="14806" width="11.875" style="124" customWidth="1"/>
    <col min="14807" max="14807" width="12.125" style="124" customWidth="1"/>
    <col min="14808" max="14808" width="11.625" style="124" customWidth="1"/>
    <col min="14809" max="14809" width="9.75" style="124" customWidth="1"/>
    <col min="14810" max="14810" width="0.625" style="124" customWidth="1"/>
    <col min="14811" max="14811" width="12.125" style="124" customWidth="1"/>
    <col min="14812" max="14812" width="11.875" style="124" customWidth="1"/>
    <col min="14813" max="14814" width="12.125" style="124" customWidth="1"/>
    <col min="14815" max="15059" width="9.125" style="124"/>
    <col min="15060" max="15060" width="14" style="124" customWidth="1"/>
    <col min="15061" max="15061" width="18" style="124" customWidth="1"/>
    <col min="15062" max="15062" width="11.875" style="124" customWidth="1"/>
    <col min="15063" max="15063" width="12.125" style="124" customWidth="1"/>
    <col min="15064" max="15064" width="11.625" style="124" customWidth="1"/>
    <col min="15065" max="15065" width="9.75" style="124" customWidth="1"/>
    <col min="15066" max="15066" width="0.625" style="124" customWidth="1"/>
    <col min="15067" max="15067" width="12.125" style="124" customWidth="1"/>
    <col min="15068" max="15068" width="11.875" style="124" customWidth="1"/>
    <col min="15069" max="15070" width="12.125" style="124" customWidth="1"/>
    <col min="15071" max="15315" width="9.125" style="124"/>
    <col min="15316" max="15316" width="14" style="124" customWidth="1"/>
    <col min="15317" max="15317" width="18" style="124" customWidth="1"/>
    <col min="15318" max="15318" width="11.875" style="124" customWidth="1"/>
    <col min="15319" max="15319" width="12.125" style="124" customWidth="1"/>
    <col min="15320" max="15320" width="11.625" style="124" customWidth="1"/>
    <col min="15321" max="15321" width="9.75" style="124" customWidth="1"/>
    <col min="15322" max="15322" width="0.625" style="124" customWidth="1"/>
    <col min="15323" max="15323" width="12.125" style="124" customWidth="1"/>
    <col min="15324" max="15324" width="11.875" style="124" customWidth="1"/>
    <col min="15325" max="15326" width="12.125" style="124" customWidth="1"/>
    <col min="15327" max="15571" width="9.125" style="124"/>
    <col min="15572" max="15572" width="14" style="124" customWidth="1"/>
    <col min="15573" max="15573" width="18" style="124" customWidth="1"/>
    <col min="15574" max="15574" width="11.875" style="124" customWidth="1"/>
    <col min="15575" max="15575" width="12.125" style="124" customWidth="1"/>
    <col min="15576" max="15576" width="11.625" style="124" customWidth="1"/>
    <col min="15577" max="15577" width="9.75" style="124" customWidth="1"/>
    <col min="15578" max="15578" width="0.625" style="124" customWidth="1"/>
    <col min="15579" max="15579" width="12.125" style="124" customWidth="1"/>
    <col min="15580" max="15580" width="11.875" style="124" customWidth="1"/>
    <col min="15581" max="15582" width="12.125" style="124" customWidth="1"/>
    <col min="15583" max="15827" width="9.125" style="124"/>
    <col min="15828" max="15828" width="14" style="124" customWidth="1"/>
    <col min="15829" max="15829" width="18" style="124" customWidth="1"/>
    <col min="15830" max="15830" width="11.875" style="124" customWidth="1"/>
    <col min="15831" max="15831" width="12.125" style="124" customWidth="1"/>
    <col min="15832" max="15832" width="11.625" style="124" customWidth="1"/>
    <col min="15833" max="15833" width="9.75" style="124" customWidth="1"/>
    <col min="15834" max="15834" width="0.625" style="124" customWidth="1"/>
    <col min="15835" max="15835" width="12.125" style="124" customWidth="1"/>
    <col min="15836" max="15836" width="11.875" style="124" customWidth="1"/>
    <col min="15837" max="15838" width="12.125" style="124" customWidth="1"/>
    <col min="15839" max="16083" width="9.125" style="124"/>
    <col min="16084" max="16084" width="14" style="124" customWidth="1"/>
    <col min="16085" max="16085" width="18" style="124" customWidth="1"/>
    <col min="16086" max="16086" width="11.875" style="124" customWidth="1"/>
    <col min="16087" max="16087" width="12.125" style="124" customWidth="1"/>
    <col min="16088" max="16088" width="11.625" style="124" customWidth="1"/>
    <col min="16089" max="16089" width="9.75" style="124" customWidth="1"/>
    <col min="16090" max="16090" width="0.625" style="124" customWidth="1"/>
    <col min="16091" max="16091" width="12.125" style="124" customWidth="1"/>
    <col min="16092" max="16092" width="11.875" style="124" customWidth="1"/>
    <col min="16093" max="16094" width="12.125" style="124" customWidth="1"/>
    <col min="16095" max="16371" width="9.125" style="124"/>
    <col min="16372" max="16384" width="9.125" style="124" customWidth="1"/>
  </cols>
  <sheetData>
    <row r="1" spans="1:9" s="146" customFormat="1" ht="27.75" customHeight="1" x14ac:dyDescent="0.2">
      <c r="A1" s="432" t="s">
        <v>293</v>
      </c>
      <c r="B1" s="432"/>
      <c r="C1" s="432"/>
      <c r="D1" s="432"/>
      <c r="E1" s="432"/>
      <c r="F1" s="432"/>
      <c r="G1" s="432"/>
      <c r="H1" s="432"/>
      <c r="I1" s="432"/>
    </row>
    <row r="2" spans="1:9" s="146" customFormat="1" ht="22.5" customHeight="1" thickBot="1" x14ac:dyDescent="0.25">
      <c r="A2" s="421" t="s">
        <v>401</v>
      </c>
      <c r="B2" s="100"/>
      <c r="C2" s="100"/>
      <c r="D2" s="100"/>
      <c r="E2" s="100"/>
      <c r="F2" s="100"/>
      <c r="G2" s="100"/>
      <c r="H2" s="100"/>
      <c r="I2" s="100"/>
    </row>
    <row r="3" spans="1:9" s="146" customFormat="1" ht="25.5" customHeight="1" thickTop="1" x14ac:dyDescent="0.2">
      <c r="A3" s="436" t="s">
        <v>0</v>
      </c>
      <c r="B3" s="433" t="s">
        <v>292</v>
      </c>
      <c r="C3" s="433"/>
      <c r="D3" s="433"/>
      <c r="E3" s="433"/>
      <c r="F3" s="433"/>
      <c r="G3" s="433"/>
      <c r="H3" s="433"/>
      <c r="I3" s="453" t="s">
        <v>19</v>
      </c>
    </row>
    <row r="4" spans="1:9" s="146" customFormat="1" ht="40.5" customHeight="1" x14ac:dyDescent="0.2">
      <c r="A4" s="439"/>
      <c r="B4" s="188" t="s">
        <v>106</v>
      </c>
      <c r="C4" s="188" t="s">
        <v>107</v>
      </c>
      <c r="D4" s="188" t="s">
        <v>196</v>
      </c>
      <c r="E4" s="188" t="s">
        <v>103</v>
      </c>
      <c r="F4" s="188" t="s">
        <v>69</v>
      </c>
      <c r="G4" s="188" t="s">
        <v>70</v>
      </c>
      <c r="H4" s="188" t="s">
        <v>71</v>
      </c>
      <c r="I4" s="455"/>
    </row>
    <row r="5" spans="1:9" s="41" customFormat="1" ht="23.25" customHeight="1" x14ac:dyDescent="0.2">
      <c r="A5" s="170" t="s">
        <v>2</v>
      </c>
      <c r="B5" s="167">
        <v>0</v>
      </c>
      <c r="C5" s="167">
        <v>0</v>
      </c>
      <c r="D5" s="167">
        <v>0</v>
      </c>
      <c r="E5" s="167">
        <v>0</v>
      </c>
      <c r="F5" s="167">
        <v>0</v>
      </c>
      <c r="G5" s="167">
        <v>0</v>
      </c>
      <c r="H5" s="167">
        <v>0</v>
      </c>
      <c r="I5" s="167">
        <f t="shared" ref="I5:I19" si="0">SUM(B5:H5)</f>
        <v>0</v>
      </c>
    </row>
    <row r="6" spans="1:9" s="41" customFormat="1" ht="23.25" customHeight="1" x14ac:dyDescent="0.2">
      <c r="A6" s="170" t="s">
        <v>4</v>
      </c>
      <c r="B6" s="167">
        <v>0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f t="shared" si="0"/>
        <v>0</v>
      </c>
    </row>
    <row r="7" spans="1:9" s="41" customFormat="1" ht="23.25" customHeight="1" x14ac:dyDescent="0.2">
      <c r="A7" s="170" t="s">
        <v>6</v>
      </c>
      <c r="B7" s="167">
        <v>0</v>
      </c>
      <c r="C7" s="167">
        <v>0</v>
      </c>
      <c r="D7" s="167">
        <v>0</v>
      </c>
      <c r="E7" s="167">
        <v>0</v>
      </c>
      <c r="F7" s="167">
        <v>0</v>
      </c>
      <c r="G7" s="167">
        <v>0</v>
      </c>
      <c r="H7" s="167">
        <v>0</v>
      </c>
      <c r="I7" s="167">
        <f t="shared" si="0"/>
        <v>0</v>
      </c>
    </row>
    <row r="8" spans="1:9" s="41" customFormat="1" ht="23.25" customHeight="1" x14ac:dyDescent="0.2">
      <c r="A8" s="170" t="s">
        <v>7</v>
      </c>
      <c r="B8" s="167">
        <v>0</v>
      </c>
      <c r="C8" s="167">
        <v>0</v>
      </c>
      <c r="D8" s="167">
        <v>100</v>
      </c>
      <c r="E8" s="167">
        <v>0</v>
      </c>
      <c r="F8" s="167">
        <v>0</v>
      </c>
      <c r="G8" s="167">
        <v>0</v>
      </c>
      <c r="H8" s="167">
        <v>0</v>
      </c>
      <c r="I8" s="167">
        <f t="shared" si="0"/>
        <v>100</v>
      </c>
    </row>
    <row r="9" spans="1:9" s="41" customFormat="1" ht="23.25" customHeight="1" x14ac:dyDescent="0.2">
      <c r="A9" s="170" t="s">
        <v>8</v>
      </c>
      <c r="B9" s="167">
        <v>0</v>
      </c>
      <c r="C9" s="167">
        <v>100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f t="shared" si="0"/>
        <v>100</v>
      </c>
    </row>
    <row r="10" spans="1:9" s="41" customFormat="1" ht="23.25" customHeight="1" x14ac:dyDescent="0.2">
      <c r="A10" s="170" t="s">
        <v>9</v>
      </c>
      <c r="B10" s="167">
        <v>0</v>
      </c>
      <c r="C10" s="167">
        <v>0</v>
      </c>
      <c r="D10" s="167">
        <v>0</v>
      </c>
      <c r="E10" s="167">
        <v>100</v>
      </c>
      <c r="F10" s="167">
        <v>0</v>
      </c>
      <c r="G10" s="167">
        <v>0</v>
      </c>
      <c r="H10" s="167">
        <v>0</v>
      </c>
      <c r="I10" s="167">
        <f t="shared" si="0"/>
        <v>100</v>
      </c>
    </row>
    <row r="11" spans="1:9" s="41" customFormat="1" ht="23.25" customHeight="1" x14ac:dyDescent="0.2">
      <c r="A11" s="170" t="s">
        <v>10</v>
      </c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f t="shared" si="0"/>
        <v>0</v>
      </c>
    </row>
    <row r="12" spans="1:9" s="41" customFormat="1" ht="23.25" customHeight="1" x14ac:dyDescent="0.2">
      <c r="A12" s="170" t="s">
        <v>11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f t="shared" si="0"/>
        <v>0</v>
      </c>
    </row>
    <row r="13" spans="1:9" s="41" customFormat="1" ht="23.25" customHeight="1" x14ac:dyDescent="0.2">
      <c r="A13" s="170" t="s">
        <v>12</v>
      </c>
      <c r="B13" s="167">
        <v>100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f t="shared" si="0"/>
        <v>100</v>
      </c>
    </row>
    <row r="14" spans="1:9" s="41" customFormat="1" ht="23.25" customHeight="1" x14ac:dyDescent="0.2">
      <c r="A14" s="170" t="s">
        <v>13</v>
      </c>
      <c r="B14" s="167">
        <v>0</v>
      </c>
      <c r="C14" s="167">
        <v>0</v>
      </c>
      <c r="D14" s="167">
        <v>100</v>
      </c>
      <c r="E14" s="167">
        <v>0</v>
      </c>
      <c r="F14" s="167">
        <v>0</v>
      </c>
      <c r="G14" s="167">
        <v>0</v>
      </c>
      <c r="H14" s="167">
        <v>0</v>
      </c>
      <c r="I14" s="167">
        <f t="shared" si="0"/>
        <v>100</v>
      </c>
    </row>
    <row r="15" spans="1:9" s="41" customFormat="1" ht="23.25" customHeight="1" x14ac:dyDescent="0.2">
      <c r="A15" s="170" t="s">
        <v>14</v>
      </c>
      <c r="B15" s="167">
        <v>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f t="shared" si="0"/>
        <v>0</v>
      </c>
    </row>
    <row r="16" spans="1:9" s="41" customFormat="1" ht="23.25" customHeight="1" x14ac:dyDescent="0.2">
      <c r="A16" s="170" t="s">
        <v>15</v>
      </c>
      <c r="B16" s="167">
        <v>0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f t="shared" si="0"/>
        <v>0</v>
      </c>
    </row>
    <row r="17" spans="1:9" s="41" customFormat="1" ht="23.25" customHeight="1" x14ac:dyDescent="0.2">
      <c r="A17" s="170" t="s">
        <v>16</v>
      </c>
      <c r="B17" s="167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f t="shared" si="0"/>
        <v>0</v>
      </c>
    </row>
    <row r="18" spans="1:9" s="41" customFormat="1" ht="23.25" customHeight="1" x14ac:dyDescent="0.2">
      <c r="A18" s="170" t="s">
        <v>17</v>
      </c>
      <c r="B18" s="167">
        <v>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f t="shared" si="0"/>
        <v>0</v>
      </c>
    </row>
    <row r="19" spans="1:9" s="41" customFormat="1" ht="23.25" customHeight="1" x14ac:dyDescent="0.2">
      <c r="A19" s="150" t="s">
        <v>18</v>
      </c>
      <c r="B19" s="153">
        <v>0</v>
      </c>
      <c r="C19" s="153">
        <v>0</v>
      </c>
      <c r="D19" s="153">
        <v>0</v>
      </c>
      <c r="E19" s="153">
        <v>0</v>
      </c>
      <c r="F19" s="153">
        <v>0</v>
      </c>
      <c r="G19" s="153">
        <v>0</v>
      </c>
      <c r="H19" s="153">
        <v>0</v>
      </c>
      <c r="I19" s="153">
        <f t="shared" si="0"/>
        <v>0</v>
      </c>
    </row>
    <row r="20" spans="1:9" s="225" customFormat="1" ht="32.25" customHeight="1" thickBot="1" x14ac:dyDescent="0.25">
      <c r="A20" s="368" t="s">
        <v>214</v>
      </c>
      <c r="B20" s="366">
        <f>B28/95.7*100</f>
        <v>31.347962382445139</v>
      </c>
      <c r="C20" s="366">
        <f t="shared" ref="C20:I20" si="1">C28/95.7*100</f>
        <v>8.5684430512016707</v>
      </c>
      <c r="D20" s="366">
        <f t="shared" si="1"/>
        <v>5.2246603970741896</v>
      </c>
      <c r="E20" s="366">
        <f t="shared" si="1"/>
        <v>54.858934169278996</v>
      </c>
      <c r="F20" s="366">
        <f t="shared" si="1"/>
        <v>0</v>
      </c>
      <c r="G20" s="366">
        <f t="shared" si="1"/>
        <v>0</v>
      </c>
      <c r="H20" s="366">
        <f t="shared" si="1"/>
        <v>0</v>
      </c>
      <c r="I20" s="366">
        <f t="shared" si="1"/>
        <v>100</v>
      </c>
    </row>
    <row r="21" spans="1:9" ht="18.75" customHeight="1" thickTop="1" x14ac:dyDescent="0.2"/>
    <row r="22" spans="1:9" s="146" customFormat="1" ht="14.25" customHeight="1" x14ac:dyDescent="0.2"/>
    <row r="23" spans="1:9" s="146" customFormat="1" ht="12.75" customHeight="1" x14ac:dyDescent="0.2"/>
    <row r="24" spans="1:9" s="146" customFormat="1" ht="23.25" customHeight="1" x14ac:dyDescent="0.2"/>
    <row r="25" spans="1:9" s="146" customFormat="1" ht="24" customHeight="1" x14ac:dyDescent="0.2">
      <c r="A25" s="263" t="s">
        <v>288</v>
      </c>
      <c r="B25" s="166"/>
      <c r="C25" s="159"/>
      <c r="D25" s="159"/>
      <c r="E25" s="138"/>
      <c r="F25" s="138"/>
      <c r="G25" s="138"/>
      <c r="H25" s="138"/>
      <c r="I25" s="419">
        <v>97</v>
      </c>
    </row>
    <row r="28" spans="1:9" ht="15" thickBot="1" x14ac:dyDescent="0.25">
      <c r="B28" s="204">
        <v>30</v>
      </c>
      <c r="C28" s="204">
        <v>8.1999999999999993</v>
      </c>
      <c r="D28" s="204">
        <v>5</v>
      </c>
      <c r="E28" s="204">
        <v>52.5</v>
      </c>
      <c r="F28" s="204">
        <v>0</v>
      </c>
      <c r="G28" s="204">
        <v>0</v>
      </c>
      <c r="H28" s="204">
        <v>0</v>
      </c>
      <c r="I28" s="204">
        <v>95.7</v>
      </c>
    </row>
    <row r="29" spans="1:9" ht="15" thickTop="1" x14ac:dyDescent="0.2"/>
  </sheetData>
  <mergeCells count="4">
    <mergeCell ref="A1:I1"/>
    <mergeCell ref="A3:A4"/>
    <mergeCell ref="I3:I4"/>
    <mergeCell ref="B3:H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V26"/>
  <sheetViews>
    <sheetView rightToLeft="1" view="pageBreakPreview" zoomScale="110" zoomScaleSheetLayoutView="110" workbookViewId="0">
      <selection activeCell="L2" sqref="L2"/>
    </sheetView>
  </sheetViews>
  <sheetFormatPr defaultRowHeight="14.25" x14ac:dyDescent="0.2"/>
  <cols>
    <col min="1" max="1" width="16.125" style="124" customWidth="1"/>
    <col min="2" max="2" width="12.875" style="124" customWidth="1"/>
    <col min="3" max="3" width="12.25" style="124" customWidth="1"/>
    <col min="4" max="4" width="11.625" style="124" customWidth="1"/>
    <col min="5" max="5" width="12.375" style="124" customWidth="1"/>
    <col min="6" max="6" width="16.75" style="124" customWidth="1"/>
    <col min="7" max="7" width="10.375" style="124" customWidth="1"/>
    <col min="8" max="8" width="11.875" style="124" customWidth="1"/>
    <col min="9" max="10" width="9.25" style="124" customWidth="1"/>
    <col min="11" max="11" width="12.875" style="124" customWidth="1"/>
    <col min="12" max="12" width="14.75" style="124" customWidth="1"/>
    <col min="13" max="19" width="10.375" style="124" customWidth="1"/>
    <col min="20" max="20" width="17.25" style="124" customWidth="1"/>
    <col min="21" max="223" width="9.125" style="124"/>
    <col min="224" max="224" width="14" style="124" customWidth="1"/>
    <col min="225" max="225" width="18" style="124" customWidth="1"/>
    <col min="226" max="226" width="11.875" style="124" customWidth="1"/>
    <col min="227" max="227" width="12.125" style="124" customWidth="1"/>
    <col min="228" max="228" width="11.625" style="124" customWidth="1"/>
    <col min="229" max="229" width="9.75" style="124" customWidth="1"/>
    <col min="230" max="230" width="0.625" style="124" customWidth="1"/>
    <col min="231" max="231" width="12.125" style="124" customWidth="1"/>
    <col min="232" max="232" width="11.875" style="124" customWidth="1"/>
    <col min="233" max="234" width="12.125" style="124" customWidth="1"/>
    <col min="235" max="479" width="9.125" style="124"/>
    <col min="480" max="480" width="14" style="124" customWidth="1"/>
    <col min="481" max="481" width="18" style="124" customWidth="1"/>
    <col min="482" max="482" width="11.875" style="124" customWidth="1"/>
    <col min="483" max="483" width="12.125" style="124" customWidth="1"/>
    <col min="484" max="484" width="11.625" style="124" customWidth="1"/>
    <col min="485" max="485" width="9.75" style="124" customWidth="1"/>
    <col min="486" max="486" width="0.625" style="124" customWidth="1"/>
    <col min="487" max="487" width="12.125" style="124" customWidth="1"/>
    <col min="488" max="488" width="11.875" style="124" customWidth="1"/>
    <col min="489" max="490" width="12.125" style="124" customWidth="1"/>
    <col min="491" max="735" width="9.125" style="124"/>
    <col min="736" max="736" width="14" style="124" customWidth="1"/>
    <col min="737" max="737" width="18" style="124" customWidth="1"/>
    <col min="738" max="738" width="11.875" style="124" customWidth="1"/>
    <col min="739" max="739" width="12.125" style="124" customWidth="1"/>
    <col min="740" max="740" width="11.625" style="124" customWidth="1"/>
    <col min="741" max="741" width="9.75" style="124" customWidth="1"/>
    <col min="742" max="742" width="0.625" style="124" customWidth="1"/>
    <col min="743" max="743" width="12.125" style="124" customWidth="1"/>
    <col min="744" max="744" width="11.875" style="124" customWidth="1"/>
    <col min="745" max="746" width="12.125" style="124" customWidth="1"/>
    <col min="747" max="991" width="9.125" style="124"/>
    <col min="992" max="992" width="14" style="124" customWidth="1"/>
    <col min="993" max="993" width="18" style="124" customWidth="1"/>
    <col min="994" max="994" width="11.875" style="124" customWidth="1"/>
    <col min="995" max="995" width="12.125" style="124" customWidth="1"/>
    <col min="996" max="996" width="11.625" style="124" customWidth="1"/>
    <col min="997" max="997" width="9.75" style="124" customWidth="1"/>
    <col min="998" max="998" width="0.625" style="124" customWidth="1"/>
    <col min="999" max="999" width="12.125" style="124" customWidth="1"/>
    <col min="1000" max="1000" width="11.875" style="124" customWidth="1"/>
    <col min="1001" max="1002" width="12.125" style="124" customWidth="1"/>
    <col min="1003" max="1247" width="9.125" style="124"/>
    <col min="1248" max="1248" width="14" style="124" customWidth="1"/>
    <col min="1249" max="1249" width="18" style="124" customWidth="1"/>
    <col min="1250" max="1250" width="11.875" style="124" customWidth="1"/>
    <col min="1251" max="1251" width="12.125" style="124" customWidth="1"/>
    <col min="1252" max="1252" width="11.625" style="124" customWidth="1"/>
    <col min="1253" max="1253" width="9.75" style="124" customWidth="1"/>
    <col min="1254" max="1254" width="0.625" style="124" customWidth="1"/>
    <col min="1255" max="1255" width="12.125" style="124" customWidth="1"/>
    <col min="1256" max="1256" width="11.875" style="124" customWidth="1"/>
    <col min="1257" max="1258" width="12.125" style="124" customWidth="1"/>
    <col min="1259" max="1503" width="9.125" style="124"/>
    <col min="1504" max="1504" width="14" style="124" customWidth="1"/>
    <col min="1505" max="1505" width="18" style="124" customWidth="1"/>
    <col min="1506" max="1506" width="11.875" style="124" customWidth="1"/>
    <col min="1507" max="1507" width="12.125" style="124" customWidth="1"/>
    <col min="1508" max="1508" width="11.625" style="124" customWidth="1"/>
    <col min="1509" max="1509" width="9.75" style="124" customWidth="1"/>
    <col min="1510" max="1510" width="0.625" style="124" customWidth="1"/>
    <col min="1511" max="1511" width="12.125" style="124" customWidth="1"/>
    <col min="1512" max="1512" width="11.875" style="124" customWidth="1"/>
    <col min="1513" max="1514" width="12.125" style="124" customWidth="1"/>
    <col min="1515" max="1759" width="9.125" style="124"/>
    <col min="1760" max="1760" width="14" style="124" customWidth="1"/>
    <col min="1761" max="1761" width="18" style="124" customWidth="1"/>
    <col min="1762" max="1762" width="11.875" style="124" customWidth="1"/>
    <col min="1763" max="1763" width="12.125" style="124" customWidth="1"/>
    <col min="1764" max="1764" width="11.625" style="124" customWidth="1"/>
    <col min="1765" max="1765" width="9.75" style="124" customWidth="1"/>
    <col min="1766" max="1766" width="0.625" style="124" customWidth="1"/>
    <col min="1767" max="1767" width="12.125" style="124" customWidth="1"/>
    <col min="1768" max="1768" width="11.875" style="124" customWidth="1"/>
    <col min="1769" max="1770" width="12.125" style="124" customWidth="1"/>
    <col min="1771" max="2015" width="9.125" style="124"/>
    <col min="2016" max="2016" width="14" style="124" customWidth="1"/>
    <col min="2017" max="2017" width="18" style="124" customWidth="1"/>
    <col min="2018" max="2018" width="11.875" style="124" customWidth="1"/>
    <col min="2019" max="2019" width="12.125" style="124" customWidth="1"/>
    <col min="2020" max="2020" width="11.625" style="124" customWidth="1"/>
    <col min="2021" max="2021" width="9.75" style="124" customWidth="1"/>
    <col min="2022" max="2022" width="0.625" style="124" customWidth="1"/>
    <col min="2023" max="2023" width="12.125" style="124" customWidth="1"/>
    <col min="2024" max="2024" width="11.875" style="124" customWidth="1"/>
    <col min="2025" max="2026" width="12.125" style="124" customWidth="1"/>
    <col min="2027" max="2271" width="9.125" style="124"/>
    <col min="2272" max="2272" width="14" style="124" customWidth="1"/>
    <col min="2273" max="2273" width="18" style="124" customWidth="1"/>
    <col min="2274" max="2274" width="11.875" style="124" customWidth="1"/>
    <col min="2275" max="2275" width="12.125" style="124" customWidth="1"/>
    <col min="2276" max="2276" width="11.625" style="124" customWidth="1"/>
    <col min="2277" max="2277" width="9.75" style="124" customWidth="1"/>
    <col min="2278" max="2278" width="0.625" style="124" customWidth="1"/>
    <col min="2279" max="2279" width="12.125" style="124" customWidth="1"/>
    <col min="2280" max="2280" width="11.875" style="124" customWidth="1"/>
    <col min="2281" max="2282" width="12.125" style="124" customWidth="1"/>
    <col min="2283" max="2527" width="9.125" style="124"/>
    <col min="2528" max="2528" width="14" style="124" customWidth="1"/>
    <col min="2529" max="2529" width="18" style="124" customWidth="1"/>
    <col min="2530" max="2530" width="11.875" style="124" customWidth="1"/>
    <col min="2531" max="2531" width="12.125" style="124" customWidth="1"/>
    <col min="2532" max="2532" width="11.625" style="124" customWidth="1"/>
    <col min="2533" max="2533" width="9.75" style="124" customWidth="1"/>
    <col min="2534" max="2534" width="0.625" style="124" customWidth="1"/>
    <col min="2535" max="2535" width="12.125" style="124" customWidth="1"/>
    <col min="2536" max="2536" width="11.875" style="124" customWidth="1"/>
    <col min="2537" max="2538" width="12.125" style="124" customWidth="1"/>
    <col min="2539" max="2783" width="9.125" style="124"/>
    <col min="2784" max="2784" width="14" style="124" customWidth="1"/>
    <col min="2785" max="2785" width="18" style="124" customWidth="1"/>
    <col min="2786" max="2786" width="11.875" style="124" customWidth="1"/>
    <col min="2787" max="2787" width="12.125" style="124" customWidth="1"/>
    <col min="2788" max="2788" width="11.625" style="124" customWidth="1"/>
    <col min="2789" max="2789" width="9.75" style="124" customWidth="1"/>
    <col min="2790" max="2790" width="0.625" style="124" customWidth="1"/>
    <col min="2791" max="2791" width="12.125" style="124" customWidth="1"/>
    <col min="2792" max="2792" width="11.875" style="124" customWidth="1"/>
    <col min="2793" max="2794" width="12.125" style="124" customWidth="1"/>
    <col min="2795" max="3039" width="9.125" style="124"/>
    <col min="3040" max="3040" width="14" style="124" customWidth="1"/>
    <col min="3041" max="3041" width="18" style="124" customWidth="1"/>
    <col min="3042" max="3042" width="11.875" style="124" customWidth="1"/>
    <col min="3043" max="3043" width="12.125" style="124" customWidth="1"/>
    <col min="3044" max="3044" width="11.625" style="124" customWidth="1"/>
    <col min="3045" max="3045" width="9.75" style="124" customWidth="1"/>
    <col min="3046" max="3046" width="0.625" style="124" customWidth="1"/>
    <col min="3047" max="3047" width="12.125" style="124" customWidth="1"/>
    <col min="3048" max="3048" width="11.875" style="124" customWidth="1"/>
    <col min="3049" max="3050" width="12.125" style="124" customWidth="1"/>
    <col min="3051" max="3295" width="9.125" style="124"/>
    <col min="3296" max="3296" width="14" style="124" customWidth="1"/>
    <col min="3297" max="3297" width="18" style="124" customWidth="1"/>
    <col min="3298" max="3298" width="11.875" style="124" customWidth="1"/>
    <col min="3299" max="3299" width="12.125" style="124" customWidth="1"/>
    <col min="3300" max="3300" width="11.625" style="124" customWidth="1"/>
    <col min="3301" max="3301" width="9.75" style="124" customWidth="1"/>
    <col min="3302" max="3302" width="0.625" style="124" customWidth="1"/>
    <col min="3303" max="3303" width="12.125" style="124" customWidth="1"/>
    <col min="3304" max="3304" width="11.875" style="124" customWidth="1"/>
    <col min="3305" max="3306" width="12.125" style="124" customWidth="1"/>
    <col min="3307" max="3551" width="9.125" style="124"/>
    <col min="3552" max="3552" width="14" style="124" customWidth="1"/>
    <col min="3553" max="3553" width="18" style="124" customWidth="1"/>
    <col min="3554" max="3554" width="11.875" style="124" customWidth="1"/>
    <col min="3555" max="3555" width="12.125" style="124" customWidth="1"/>
    <col min="3556" max="3556" width="11.625" style="124" customWidth="1"/>
    <col min="3557" max="3557" width="9.75" style="124" customWidth="1"/>
    <col min="3558" max="3558" width="0.625" style="124" customWidth="1"/>
    <col min="3559" max="3559" width="12.125" style="124" customWidth="1"/>
    <col min="3560" max="3560" width="11.875" style="124" customWidth="1"/>
    <col min="3561" max="3562" width="12.125" style="124" customWidth="1"/>
    <col min="3563" max="3807" width="9.125" style="124"/>
    <col min="3808" max="3808" width="14" style="124" customWidth="1"/>
    <col min="3809" max="3809" width="18" style="124" customWidth="1"/>
    <col min="3810" max="3810" width="11.875" style="124" customWidth="1"/>
    <col min="3811" max="3811" width="12.125" style="124" customWidth="1"/>
    <col min="3812" max="3812" width="11.625" style="124" customWidth="1"/>
    <col min="3813" max="3813" width="9.75" style="124" customWidth="1"/>
    <col min="3814" max="3814" width="0.625" style="124" customWidth="1"/>
    <col min="3815" max="3815" width="12.125" style="124" customWidth="1"/>
    <col min="3816" max="3816" width="11.875" style="124" customWidth="1"/>
    <col min="3817" max="3818" width="12.125" style="124" customWidth="1"/>
    <col min="3819" max="4063" width="9.125" style="124"/>
    <col min="4064" max="4064" width="14" style="124" customWidth="1"/>
    <col min="4065" max="4065" width="18" style="124" customWidth="1"/>
    <col min="4066" max="4066" width="11.875" style="124" customWidth="1"/>
    <col min="4067" max="4067" width="12.125" style="124" customWidth="1"/>
    <col min="4068" max="4068" width="11.625" style="124" customWidth="1"/>
    <col min="4069" max="4069" width="9.75" style="124" customWidth="1"/>
    <col min="4070" max="4070" width="0.625" style="124" customWidth="1"/>
    <col min="4071" max="4071" width="12.125" style="124" customWidth="1"/>
    <col min="4072" max="4072" width="11.875" style="124" customWidth="1"/>
    <col min="4073" max="4074" width="12.125" style="124" customWidth="1"/>
    <col min="4075" max="4319" width="9.125" style="124"/>
    <col min="4320" max="4320" width="14" style="124" customWidth="1"/>
    <col min="4321" max="4321" width="18" style="124" customWidth="1"/>
    <col min="4322" max="4322" width="11.875" style="124" customWidth="1"/>
    <col min="4323" max="4323" width="12.125" style="124" customWidth="1"/>
    <col min="4324" max="4324" width="11.625" style="124" customWidth="1"/>
    <col min="4325" max="4325" width="9.75" style="124" customWidth="1"/>
    <col min="4326" max="4326" width="0.625" style="124" customWidth="1"/>
    <col min="4327" max="4327" width="12.125" style="124" customWidth="1"/>
    <col min="4328" max="4328" width="11.875" style="124" customWidth="1"/>
    <col min="4329" max="4330" width="12.125" style="124" customWidth="1"/>
    <col min="4331" max="4575" width="9.125" style="124"/>
    <col min="4576" max="4576" width="14" style="124" customWidth="1"/>
    <col min="4577" max="4577" width="18" style="124" customWidth="1"/>
    <col min="4578" max="4578" width="11.875" style="124" customWidth="1"/>
    <col min="4579" max="4579" width="12.125" style="124" customWidth="1"/>
    <col min="4580" max="4580" width="11.625" style="124" customWidth="1"/>
    <col min="4581" max="4581" width="9.75" style="124" customWidth="1"/>
    <col min="4582" max="4582" width="0.625" style="124" customWidth="1"/>
    <col min="4583" max="4583" width="12.125" style="124" customWidth="1"/>
    <col min="4584" max="4584" width="11.875" style="124" customWidth="1"/>
    <col min="4585" max="4586" width="12.125" style="124" customWidth="1"/>
    <col min="4587" max="4831" width="9.125" style="124"/>
    <col min="4832" max="4832" width="14" style="124" customWidth="1"/>
    <col min="4833" max="4833" width="18" style="124" customWidth="1"/>
    <col min="4834" max="4834" width="11.875" style="124" customWidth="1"/>
    <col min="4835" max="4835" width="12.125" style="124" customWidth="1"/>
    <col min="4836" max="4836" width="11.625" style="124" customWidth="1"/>
    <col min="4837" max="4837" width="9.75" style="124" customWidth="1"/>
    <col min="4838" max="4838" width="0.625" style="124" customWidth="1"/>
    <col min="4839" max="4839" width="12.125" style="124" customWidth="1"/>
    <col min="4840" max="4840" width="11.875" style="124" customWidth="1"/>
    <col min="4841" max="4842" width="12.125" style="124" customWidth="1"/>
    <col min="4843" max="5087" width="9.125" style="124"/>
    <col min="5088" max="5088" width="14" style="124" customWidth="1"/>
    <col min="5089" max="5089" width="18" style="124" customWidth="1"/>
    <col min="5090" max="5090" width="11.875" style="124" customWidth="1"/>
    <col min="5091" max="5091" width="12.125" style="124" customWidth="1"/>
    <col min="5092" max="5092" width="11.625" style="124" customWidth="1"/>
    <col min="5093" max="5093" width="9.75" style="124" customWidth="1"/>
    <col min="5094" max="5094" width="0.625" style="124" customWidth="1"/>
    <col min="5095" max="5095" width="12.125" style="124" customWidth="1"/>
    <col min="5096" max="5096" width="11.875" style="124" customWidth="1"/>
    <col min="5097" max="5098" width="12.125" style="124" customWidth="1"/>
    <col min="5099" max="5343" width="9.125" style="124"/>
    <col min="5344" max="5344" width="14" style="124" customWidth="1"/>
    <col min="5345" max="5345" width="18" style="124" customWidth="1"/>
    <col min="5346" max="5346" width="11.875" style="124" customWidth="1"/>
    <col min="5347" max="5347" width="12.125" style="124" customWidth="1"/>
    <col min="5348" max="5348" width="11.625" style="124" customWidth="1"/>
    <col min="5349" max="5349" width="9.75" style="124" customWidth="1"/>
    <col min="5350" max="5350" width="0.625" style="124" customWidth="1"/>
    <col min="5351" max="5351" width="12.125" style="124" customWidth="1"/>
    <col min="5352" max="5352" width="11.875" style="124" customWidth="1"/>
    <col min="5353" max="5354" width="12.125" style="124" customWidth="1"/>
    <col min="5355" max="5599" width="9.125" style="124"/>
    <col min="5600" max="5600" width="14" style="124" customWidth="1"/>
    <col min="5601" max="5601" width="18" style="124" customWidth="1"/>
    <col min="5602" max="5602" width="11.875" style="124" customWidth="1"/>
    <col min="5603" max="5603" width="12.125" style="124" customWidth="1"/>
    <col min="5604" max="5604" width="11.625" style="124" customWidth="1"/>
    <col min="5605" max="5605" width="9.75" style="124" customWidth="1"/>
    <col min="5606" max="5606" width="0.625" style="124" customWidth="1"/>
    <col min="5607" max="5607" width="12.125" style="124" customWidth="1"/>
    <col min="5608" max="5608" width="11.875" style="124" customWidth="1"/>
    <col min="5609" max="5610" width="12.125" style="124" customWidth="1"/>
    <col min="5611" max="5855" width="9.125" style="124"/>
    <col min="5856" max="5856" width="14" style="124" customWidth="1"/>
    <col min="5857" max="5857" width="18" style="124" customWidth="1"/>
    <col min="5858" max="5858" width="11.875" style="124" customWidth="1"/>
    <col min="5859" max="5859" width="12.125" style="124" customWidth="1"/>
    <col min="5860" max="5860" width="11.625" style="124" customWidth="1"/>
    <col min="5861" max="5861" width="9.75" style="124" customWidth="1"/>
    <col min="5862" max="5862" width="0.625" style="124" customWidth="1"/>
    <col min="5863" max="5863" width="12.125" style="124" customWidth="1"/>
    <col min="5864" max="5864" width="11.875" style="124" customWidth="1"/>
    <col min="5865" max="5866" width="12.125" style="124" customWidth="1"/>
    <col min="5867" max="6111" width="9.125" style="124"/>
    <col min="6112" max="6112" width="14" style="124" customWidth="1"/>
    <col min="6113" max="6113" width="18" style="124" customWidth="1"/>
    <col min="6114" max="6114" width="11.875" style="124" customWidth="1"/>
    <col min="6115" max="6115" width="12.125" style="124" customWidth="1"/>
    <col min="6116" max="6116" width="11.625" style="124" customWidth="1"/>
    <col min="6117" max="6117" width="9.75" style="124" customWidth="1"/>
    <col min="6118" max="6118" width="0.625" style="124" customWidth="1"/>
    <col min="6119" max="6119" width="12.125" style="124" customWidth="1"/>
    <col min="6120" max="6120" width="11.875" style="124" customWidth="1"/>
    <col min="6121" max="6122" width="12.125" style="124" customWidth="1"/>
    <col min="6123" max="6367" width="9.125" style="124"/>
    <col min="6368" max="6368" width="14" style="124" customWidth="1"/>
    <col min="6369" max="6369" width="18" style="124" customWidth="1"/>
    <col min="6370" max="6370" width="11.875" style="124" customWidth="1"/>
    <col min="6371" max="6371" width="12.125" style="124" customWidth="1"/>
    <col min="6372" max="6372" width="11.625" style="124" customWidth="1"/>
    <col min="6373" max="6373" width="9.75" style="124" customWidth="1"/>
    <col min="6374" max="6374" width="0.625" style="124" customWidth="1"/>
    <col min="6375" max="6375" width="12.125" style="124" customWidth="1"/>
    <col min="6376" max="6376" width="11.875" style="124" customWidth="1"/>
    <col min="6377" max="6378" width="12.125" style="124" customWidth="1"/>
    <col min="6379" max="6623" width="9.125" style="124"/>
    <col min="6624" max="6624" width="14" style="124" customWidth="1"/>
    <col min="6625" max="6625" width="18" style="124" customWidth="1"/>
    <col min="6626" max="6626" width="11.875" style="124" customWidth="1"/>
    <col min="6627" max="6627" width="12.125" style="124" customWidth="1"/>
    <col min="6628" max="6628" width="11.625" style="124" customWidth="1"/>
    <col min="6629" max="6629" width="9.75" style="124" customWidth="1"/>
    <col min="6630" max="6630" width="0.625" style="124" customWidth="1"/>
    <col min="6631" max="6631" width="12.125" style="124" customWidth="1"/>
    <col min="6632" max="6632" width="11.875" style="124" customWidth="1"/>
    <col min="6633" max="6634" width="12.125" style="124" customWidth="1"/>
    <col min="6635" max="6879" width="9.125" style="124"/>
    <col min="6880" max="6880" width="14" style="124" customWidth="1"/>
    <col min="6881" max="6881" width="18" style="124" customWidth="1"/>
    <col min="6882" max="6882" width="11.875" style="124" customWidth="1"/>
    <col min="6883" max="6883" width="12.125" style="124" customWidth="1"/>
    <col min="6884" max="6884" width="11.625" style="124" customWidth="1"/>
    <col min="6885" max="6885" width="9.75" style="124" customWidth="1"/>
    <col min="6886" max="6886" width="0.625" style="124" customWidth="1"/>
    <col min="6887" max="6887" width="12.125" style="124" customWidth="1"/>
    <col min="6888" max="6888" width="11.875" style="124" customWidth="1"/>
    <col min="6889" max="6890" width="12.125" style="124" customWidth="1"/>
    <col min="6891" max="7135" width="9.125" style="124"/>
    <col min="7136" max="7136" width="14" style="124" customWidth="1"/>
    <col min="7137" max="7137" width="18" style="124" customWidth="1"/>
    <col min="7138" max="7138" width="11.875" style="124" customWidth="1"/>
    <col min="7139" max="7139" width="12.125" style="124" customWidth="1"/>
    <col min="7140" max="7140" width="11.625" style="124" customWidth="1"/>
    <col min="7141" max="7141" width="9.75" style="124" customWidth="1"/>
    <col min="7142" max="7142" width="0.625" style="124" customWidth="1"/>
    <col min="7143" max="7143" width="12.125" style="124" customWidth="1"/>
    <col min="7144" max="7144" width="11.875" style="124" customWidth="1"/>
    <col min="7145" max="7146" width="12.125" style="124" customWidth="1"/>
    <col min="7147" max="7391" width="9.125" style="124"/>
    <col min="7392" max="7392" width="14" style="124" customWidth="1"/>
    <col min="7393" max="7393" width="18" style="124" customWidth="1"/>
    <col min="7394" max="7394" width="11.875" style="124" customWidth="1"/>
    <col min="7395" max="7395" width="12.125" style="124" customWidth="1"/>
    <col min="7396" max="7396" width="11.625" style="124" customWidth="1"/>
    <col min="7397" max="7397" width="9.75" style="124" customWidth="1"/>
    <col min="7398" max="7398" width="0.625" style="124" customWidth="1"/>
    <col min="7399" max="7399" width="12.125" style="124" customWidth="1"/>
    <col min="7400" max="7400" width="11.875" style="124" customWidth="1"/>
    <col min="7401" max="7402" width="12.125" style="124" customWidth="1"/>
    <col min="7403" max="7647" width="9.125" style="124"/>
    <col min="7648" max="7648" width="14" style="124" customWidth="1"/>
    <col min="7649" max="7649" width="18" style="124" customWidth="1"/>
    <col min="7650" max="7650" width="11.875" style="124" customWidth="1"/>
    <col min="7651" max="7651" width="12.125" style="124" customWidth="1"/>
    <col min="7652" max="7652" width="11.625" style="124" customWidth="1"/>
    <col min="7653" max="7653" width="9.75" style="124" customWidth="1"/>
    <col min="7654" max="7654" width="0.625" style="124" customWidth="1"/>
    <col min="7655" max="7655" width="12.125" style="124" customWidth="1"/>
    <col min="7656" max="7656" width="11.875" style="124" customWidth="1"/>
    <col min="7657" max="7658" width="12.125" style="124" customWidth="1"/>
    <col min="7659" max="7903" width="9.125" style="124"/>
    <col min="7904" max="7904" width="14" style="124" customWidth="1"/>
    <col min="7905" max="7905" width="18" style="124" customWidth="1"/>
    <col min="7906" max="7906" width="11.875" style="124" customWidth="1"/>
    <col min="7907" max="7907" width="12.125" style="124" customWidth="1"/>
    <col min="7908" max="7908" width="11.625" style="124" customWidth="1"/>
    <col min="7909" max="7909" width="9.75" style="124" customWidth="1"/>
    <col min="7910" max="7910" width="0.625" style="124" customWidth="1"/>
    <col min="7911" max="7911" width="12.125" style="124" customWidth="1"/>
    <col min="7912" max="7912" width="11.875" style="124" customWidth="1"/>
    <col min="7913" max="7914" width="12.125" style="124" customWidth="1"/>
    <col min="7915" max="8159" width="9.125" style="124"/>
    <col min="8160" max="8160" width="14" style="124" customWidth="1"/>
    <col min="8161" max="8161" width="18" style="124" customWidth="1"/>
    <col min="8162" max="8162" width="11.875" style="124" customWidth="1"/>
    <col min="8163" max="8163" width="12.125" style="124" customWidth="1"/>
    <col min="8164" max="8164" width="11.625" style="124" customWidth="1"/>
    <col min="8165" max="8165" width="9.75" style="124" customWidth="1"/>
    <col min="8166" max="8166" width="0.625" style="124" customWidth="1"/>
    <col min="8167" max="8167" width="12.125" style="124" customWidth="1"/>
    <col min="8168" max="8168" width="11.875" style="124" customWidth="1"/>
    <col min="8169" max="8170" width="12.125" style="124" customWidth="1"/>
    <col min="8171" max="8415" width="9.125" style="124"/>
    <col min="8416" max="8416" width="14" style="124" customWidth="1"/>
    <col min="8417" max="8417" width="18" style="124" customWidth="1"/>
    <col min="8418" max="8418" width="11.875" style="124" customWidth="1"/>
    <col min="8419" max="8419" width="12.125" style="124" customWidth="1"/>
    <col min="8420" max="8420" width="11.625" style="124" customWidth="1"/>
    <col min="8421" max="8421" width="9.75" style="124" customWidth="1"/>
    <col min="8422" max="8422" width="0.625" style="124" customWidth="1"/>
    <col min="8423" max="8423" width="12.125" style="124" customWidth="1"/>
    <col min="8424" max="8424" width="11.875" style="124" customWidth="1"/>
    <col min="8425" max="8426" width="12.125" style="124" customWidth="1"/>
    <col min="8427" max="8671" width="9.125" style="124"/>
    <col min="8672" max="8672" width="14" style="124" customWidth="1"/>
    <col min="8673" max="8673" width="18" style="124" customWidth="1"/>
    <col min="8674" max="8674" width="11.875" style="124" customWidth="1"/>
    <col min="8675" max="8675" width="12.125" style="124" customWidth="1"/>
    <col min="8676" max="8676" width="11.625" style="124" customWidth="1"/>
    <col min="8677" max="8677" width="9.75" style="124" customWidth="1"/>
    <col min="8678" max="8678" width="0.625" style="124" customWidth="1"/>
    <col min="8679" max="8679" width="12.125" style="124" customWidth="1"/>
    <col min="8680" max="8680" width="11.875" style="124" customWidth="1"/>
    <col min="8681" max="8682" width="12.125" style="124" customWidth="1"/>
    <col min="8683" max="8927" width="9.125" style="124"/>
    <col min="8928" max="8928" width="14" style="124" customWidth="1"/>
    <col min="8929" max="8929" width="18" style="124" customWidth="1"/>
    <col min="8930" max="8930" width="11.875" style="124" customWidth="1"/>
    <col min="8931" max="8931" width="12.125" style="124" customWidth="1"/>
    <col min="8932" max="8932" width="11.625" style="124" customWidth="1"/>
    <col min="8933" max="8933" width="9.75" style="124" customWidth="1"/>
    <col min="8934" max="8934" width="0.625" style="124" customWidth="1"/>
    <col min="8935" max="8935" width="12.125" style="124" customWidth="1"/>
    <col min="8936" max="8936" width="11.875" style="124" customWidth="1"/>
    <col min="8937" max="8938" width="12.125" style="124" customWidth="1"/>
    <col min="8939" max="9183" width="9.125" style="124"/>
    <col min="9184" max="9184" width="14" style="124" customWidth="1"/>
    <col min="9185" max="9185" width="18" style="124" customWidth="1"/>
    <col min="9186" max="9186" width="11.875" style="124" customWidth="1"/>
    <col min="9187" max="9187" width="12.125" style="124" customWidth="1"/>
    <col min="9188" max="9188" width="11.625" style="124" customWidth="1"/>
    <col min="9189" max="9189" width="9.75" style="124" customWidth="1"/>
    <col min="9190" max="9190" width="0.625" style="124" customWidth="1"/>
    <col min="9191" max="9191" width="12.125" style="124" customWidth="1"/>
    <col min="9192" max="9192" width="11.875" style="124" customWidth="1"/>
    <col min="9193" max="9194" width="12.125" style="124" customWidth="1"/>
    <col min="9195" max="9439" width="9.125" style="124"/>
    <col min="9440" max="9440" width="14" style="124" customWidth="1"/>
    <col min="9441" max="9441" width="18" style="124" customWidth="1"/>
    <col min="9442" max="9442" width="11.875" style="124" customWidth="1"/>
    <col min="9443" max="9443" width="12.125" style="124" customWidth="1"/>
    <col min="9444" max="9444" width="11.625" style="124" customWidth="1"/>
    <col min="9445" max="9445" width="9.75" style="124" customWidth="1"/>
    <col min="9446" max="9446" width="0.625" style="124" customWidth="1"/>
    <col min="9447" max="9447" width="12.125" style="124" customWidth="1"/>
    <col min="9448" max="9448" width="11.875" style="124" customWidth="1"/>
    <col min="9449" max="9450" width="12.125" style="124" customWidth="1"/>
    <col min="9451" max="9695" width="9.125" style="124"/>
    <col min="9696" max="9696" width="14" style="124" customWidth="1"/>
    <col min="9697" max="9697" width="18" style="124" customWidth="1"/>
    <col min="9698" max="9698" width="11.875" style="124" customWidth="1"/>
    <col min="9699" max="9699" width="12.125" style="124" customWidth="1"/>
    <col min="9700" max="9700" width="11.625" style="124" customWidth="1"/>
    <col min="9701" max="9701" width="9.75" style="124" customWidth="1"/>
    <col min="9702" max="9702" width="0.625" style="124" customWidth="1"/>
    <col min="9703" max="9703" width="12.125" style="124" customWidth="1"/>
    <col min="9704" max="9704" width="11.875" style="124" customWidth="1"/>
    <col min="9705" max="9706" width="12.125" style="124" customWidth="1"/>
    <col min="9707" max="9951" width="9.125" style="124"/>
    <col min="9952" max="9952" width="14" style="124" customWidth="1"/>
    <col min="9953" max="9953" width="18" style="124" customWidth="1"/>
    <col min="9954" max="9954" width="11.875" style="124" customWidth="1"/>
    <col min="9955" max="9955" width="12.125" style="124" customWidth="1"/>
    <col min="9956" max="9956" width="11.625" style="124" customWidth="1"/>
    <col min="9957" max="9957" width="9.75" style="124" customWidth="1"/>
    <col min="9958" max="9958" width="0.625" style="124" customWidth="1"/>
    <col min="9959" max="9959" width="12.125" style="124" customWidth="1"/>
    <col min="9960" max="9960" width="11.875" style="124" customWidth="1"/>
    <col min="9961" max="9962" width="12.125" style="124" customWidth="1"/>
    <col min="9963" max="10207" width="9.125" style="124"/>
    <col min="10208" max="10208" width="14" style="124" customWidth="1"/>
    <col min="10209" max="10209" width="18" style="124" customWidth="1"/>
    <col min="10210" max="10210" width="11.875" style="124" customWidth="1"/>
    <col min="10211" max="10211" width="12.125" style="124" customWidth="1"/>
    <col min="10212" max="10212" width="11.625" style="124" customWidth="1"/>
    <col min="10213" max="10213" width="9.75" style="124" customWidth="1"/>
    <col min="10214" max="10214" width="0.625" style="124" customWidth="1"/>
    <col min="10215" max="10215" width="12.125" style="124" customWidth="1"/>
    <col min="10216" max="10216" width="11.875" style="124" customWidth="1"/>
    <col min="10217" max="10218" width="12.125" style="124" customWidth="1"/>
    <col min="10219" max="10463" width="9.125" style="124"/>
    <col min="10464" max="10464" width="14" style="124" customWidth="1"/>
    <col min="10465" max="10465" width="18" style="124" customWidth="1"/>
    <col min="10466" max="10466" width="11.875" style="124" customWidth="1"/>
    <col min="10467" max="10467" width="12.125" style="124" customWidth="1"/>
    <col min="10468" max="10468" width="11.625" style="124" customWidth="1"/>
    <col min="10469" max="10469" width="9.75" style="124" customWidth="1"/>
    <col min="10470" max="10470" width="0.625" style="124" customWidth="1"/>
    <col min="10471" max="10471" width="12.125" style="124" customWidth="1"/>
    <col min="10472" max="10472" width="11.875" style="124" customWidth="1"/>
    <col min="10473" max="10474" width="12.125" style="124" customWidth="1"/>
    <col min="10475" max="10719" width="9.125" style="124"/>
    <col min="10720" max="10720" width="14" style="124" customWidth="1"/>
    <col min="10721" max="10721" width="18" style="124" customWidth="1"/>
    <col min="10722" max="10722" width="11.875" style="124" customWidth="1"/>
    <col min="10723" max="10723" width="12.125" style="124" customWidth="1"/>
    <col min="10724" max="10724" width="11.625" style="124" customWidth="1"/>
    <col min="10725" max="10725" width="9.75" style="124" customWidth="1"/>
    <col min="10726" max="10726" width="0.625" style="124" customWidth="1"/>
    <col min="10727" max="10727" width="12.125" style="124" customWidth="1"/>
    <col min="10728" max="10728" width="11.875" style="124" customWidth="1"/>
    <col min="10729" max="10730" width="12.125" style="124" customWidth="1"/>
    <col min="10731" max="10975" width="9.125" style="124"/>
    <col min="10976" max="10976" width="14" style="124" customWidth="1"/>
    <col min="10977" max="10977" width="18" style="124" customWidth="1"/>
    <col min="10978" max="10978" width="11.875" style="124" customWidth="1"/>
    <col min="10979" max="10979" width="12.125" style="124" customWidth="1"/>
    <col min="10980" max="10980" width="11.625" style="124" customWidth="1"/>
    <col min="10981" max="10981" width="9.75" style="124" customWidth="1"/>
    <col min="10982" max="10982" width="0.625" style="124" customWidth="1"/>
    <col min="10983" max="10983" width="12.125" style="124" customWidth="1"/>
    <col min="10984" max="10984" width="11.875" style="124" customWidth="1"/>
    <col min="10985" max="10986" width="12.125" style="124" customWidth="1"/>
    <col min="10987" max="11231" width="9.125" style="124"/>
    <col min="11232" max="11232" width="14" style="124" customWidth="1"/>
    <col min="11233" max="11233" width="18" style="124" customWidth="1"/>
    <col min="11234" max="11234" width="11.875" style="124" customWidth="1"/>
    <col min="11235" max="11235" width="12.125" style="124" customWidth="1"/>
    <col min="11236" max="11236" width="11.625" style="124" customWidth="1"/>
    <col min="11237" max="11237" width="9.75" style="124" customWidth="1"/>
    <col min="11238" max="11238" width="0.625" style="124" customWidth="1"/>
    <col min="11239" max="11239" width="12.125" style="124" customWidth="1"/>
    <col min="11240" max="11240" width="11.875" style="124" customWidth="1"/>
    <col min="11241" max="11242" width="12.125" style="124" customWidth="1"/>
    <col min="11243" max="11487" width="9.125" style="124"/>
    <col min="11488" max="11488" width="14" style="124" customWidth="1"/>
    <col min="11489" max="11489" width="18" style="124" customWidth="1"/>
    <col min="11490" max="11490" width="11.875" style="124" customWidth="1"/>
    <col min="11491" max="11491" width="12.125" style="124" customWidth="1"/>
    <col min="11492" max="11492" width="11.625" style="124" customWidth="1"/>
    <col min="11493" max="11493" width="9.75" style="124" customWidth="1"/>
    <col min="11494" max="11494" width="0.625" style="124" customWidth="1"/>
    <col min="11495" max="11495" width="12.125" style="124" customWidth="1"/>
    <col min="11496" max="11496" width="11.875" style="124" customWidth="1"/>
    <col min="11497" max="11498" width="12.125" style="124" customWidth="1"/>
    <col min="11499" max="11743" width="9.125" style="124"/>
    <col min="11744" max="11744" width="14" style="124" customWidth="1"/>
    <col min="11745" max="11745" width="18" style="124" customWidth="1"/>
    <col min="11746" max="11746" width="11.875" style="124" customWidth="1"/>
    <col min="11747" max="11747" width="12.125" style="124" customWidth="1"/>
    <col min="11748" max="11748" width="11.625" style="124" customWidth="1"/>
    <col min="11749" max="11749" width="9.75" style="124" customWidth="1"/>
    <col min="11750" max="11750" width="0.625" style="124" customWidth="1"/>
    <col min="11751" max="11751" width="12.125" style="124" customWidth="1"/>
    <col min="11752" max="11752" width="11.875" style="124" customWidth="1"/>
    <col min="11753" max="11754" width="12.125" style="124" customWidth="1"/>
    <col min="11755" max="11999" width="9.125" style="124"/>
    <col min="12000" max="12000" width="14" style="124" customWidth="1"/>
    <col min="12001" max="12001" width="18" style="124" customWidth="1"/>
    <col min="12002" max="12002" width="11.875" style="124" customWidth="1"/>
    <col min="12003" max="12003" width="12.125" style="124" customWidth="1"/>
    <col min="12004" max="12004" width="11.625" style="124" customWidth="1"/>
    <col min="12005" max="12005" width="9.75" style="124" customWidth="1"/>
    <col min="12006" max="12006" width="0.625" style="124" customWidth="1"/>
    <col min="12007" max="12007" width="12.125" style="124" customWidth="1"/>
    <col min="12008" max="12008" width="11.875" style="124" customWidth="1"/>
    <col min="12009" max="12010" width="12.125" style="124" customWidth="1"/>
    <col min="12011" max="12255" width="9.125" style="124"/>
    <col min="12256" max="12256" width="14" style="124" customWidth="1"/>
    <col min="12257" max="12257" width="18" style="124" customWidth="1"/>
    <col min="12258" max="12258" width="11.875" style="124" customWidth="1"/>
    <col min="12259" max="12259" width="12.125" style="124" customWidth="1"/>
    <col min="12260" max="12260" width="11.625" style="124" customWidth="1"/>
    <col min="12261" max="12261" width="9.75" style="124" customWidth="1"/>
    <col min="12262" max="12262" width="0.625" style="124" customWidth="1"/>
    <col min="12263" max="12263" width="12.125" style="124" customWidth="1"/>
    <col min="12264" max="12264" width="11.875" style="124" customWidth="1"/>
    <col min="12265" max="12266" width="12.125" style="124" customWidth="1"/>
    <col min="12267" max="12511" width="9.125" style="124"/>
    <col min="12512" max="12512" width="14" style="124" customWidth="1"/>
    <col min="12513" max="12513" width="18" style="124" customWidth="1"/>
    <col min="12514" max="12514" width="11.875" style="124" customWidth="1"/>
    <col min="12515" max="12515" width="12.125" style="124" customWidth="1"/>
    <col min="12516" max="12516" width="11.625" style="124" customWidth="1"/>
    <col min="12517" max="12517" width="9.75" style="124" customWidth="1"/>
    <col min="12518" max="12518" width="0.625" style="124" customWidth="1"/>
    <col min="12519" max="12519" width="12.125" style="124" customWidth="1"/>
    <col min="12520" max="12520" width="11.875" style="124" customWidth="1"/>
    <col min="12521" max="12522" width="12.125" style="124" customWidth="1"/>
    <col min="12523" max="12767" width="9.125" style="124"/>
    <col min="12768" max="12768" width="14" style="124" customWidth="1"/>
    <col min="12769" max="12769" width="18" style="124" customWidth="1"/>
    <col min="12770" max="12770" width="11.875" style="124" customWidth="1"/>
    <col min="12771" max="12771" width="12.125" style="124" customWidth="1"/>
    <col min="12772" max="12772" width="11.625" style="124" customWidth="1"/>
    <col min="12773" max="12773" width="9.75" style="124" customWidth="1"/>
    <col min="12774" max="12774" width="0.625" style="124" customWidth="1"/>
    <col min="12775" max="12775" width="12.125" style="124" customWidth="1"/>
    <col min="12776" max="12776" width="11.875" style="124" customWidth="1"/>
    <col min="12777" max="12778" width="12.125" style="124" customWidth="1"/>
    <col min="12779" max="13023" width="9.125" style="124"/>
    <col min="13024" max="13024" width="14" style="124" customWidth="1"/>
    <col min="13025" max="13025" width="18" style="124" customWidth="1"/>
    <col min="13026" max="13026" width="11.875" style="124" customWidth="1"/>
    <col min="13027" max="13027" width="12.125" style="124" customWidth="1"/>
    <col min="13028" max="13028" width="11.625" style="124" customWidth="1"/>
    <col min="13029" max="13029" width="9.75" style="124" customWidth="1"/>
    <col min="13030" max="13030" width="0.625" style="124" customWidth="1"/>
    <col min="13031" max="13031" width="12.125" style="124" customWidth="1"/>
    <col min="13032" max="13032" width="11.875" style="124" customWidth="1"/>
    <col min="13033" max="13034" width="12.125" style="124" customWidth="1"/>
    <col min="13035" max="13279" width="9.125" style="124"/>
    <col min="13280" max="13280" width="14" style="124" customWidth="1"/>
    <col min="13281" max="13281" width="18" style="124" customWidth="1"/>
    <col min="13282" max="13282" width="11.875" style="124" customWidth="1"/>
    <col min="13283" max="13283" width="12.125" style="124" customWidth="1"/>
    <col min="13284" max="13284" width="11.625" style="124" customWidth="1"/>
    <col min="13285" max="13285" width="9.75" style="124" customWidth="1"/>
    <col min="13286" max="13286" width="0.625" style="124" customWidth="1"/>
    <col min="13287" max="13287" width="12.125" style="124" customWidth="1"/>
    <col min="13288" max="13288" width="11.875" style="124" customWidth="1"/>
    <col min="13289" max="13290" width="12.125" style="124" customWidth="1"/>
    <col min="13291" max="13535" width="9.125" style="124"/>
    <col min="13536" max="13536" width="14" style="124" customWidth="1"/>
    <col min="13537" max="13537" width="18" style="124" customWidth="1"/>
    <col min="13538" max="13538" width="11.875" style="124" customWidth="1"/>
    <col min="13539" max="13539" width="12.125" style="124" customWidth="1"/>
    <col min="13540" max="13540" width="11.625" style="124" customWidth="1"/>
    <col min="13541" max="13541" width="9.75" style="124" customWidth="1"/>
    <col min="13542" max="13542" width="0.625" style="124" customWidth="1"/>
    <col min="13543" max="13543" width="12.125" style="124" customWidth="1"/>
    <col min="13544" max="13544" width="11.875" style="124" customWidth="1"/>
    <col min="13545" max="13546" width="12.125" style="124" customWidth="1"/>
    <col min="13547" max="13791" width="9.125" style="124"/>
    <col min="13792" max="13792" width="14" style="124" customWidth="1"/>
    <col min="13793" max="13793" width="18" style="124" customWidth="1"/>
    <col min="13794" max="13794" width="11.875" style="124" customWidth="1"/>
    <col min="13795" max="13795" width="12.125" style="124" customWidth="1"/>
    <col min="13796" max="13796" width="11.625" style="124" customWidth="1"/>
    <col min="13797" max="13797" width="9.75" style="124" customWidth="1"/>
    <col min="13798" max="13798" width="0.625" style="124" customWidth="1"/>
    <col min="13799" max="13799" width="12.125" style="124" customWidth="1"/>
    <col min="13800" max="13800" width="11.875" style="124" customWidth="1"/>
    <col min="13801" max="13802" width="12.125" style="124" customWidth="1"/>
    <col min="13803" max="14047" width="9.125" style="124"/>
    <col min="14048" max="14048" width="14" style="124" customWidth="1"/>
    <col min="14049" max="14049" width="18" style="124" customWidth="1"/>
    <col min="14050" max="14050" width="11.875" style="124" customWidth="1"/>
    <col min="14051" max="14051" width="12.125" style="124" customWidth="1"/>
    <col min="14052" max="14052" width="11.625" style="124" customWidth="1"/>
    <col min="14053" max="14053" width="9.75" style="124" customWidth="1"/>
    <col min="14054" max="14054" width="0.625" style="124" customWidth="1"/>
    <col min="14055" max="14055" width="12.125" style="124" customWidth="1"/>
    <col min="14056" max="14056" width="11.875" style="124" customWidth="1"/>
    <col min="14057" max="14058" width="12.125" style="124" customWidth="1"/>
    <col min="14059" max="14303" width="9.125" style="124"/>
    <col min="14304" max="14304" width="14" style="124" customWidth="1"/>
    <col min="14305" max="14305" width="18" style="124" customWidth="1"/>
    <col min="14306" max="14306" width="11.875" style="124" customWidth="1"/>
    <col min="14307" max="14307" width="12.125" style="124" customWidth="1"/>
    <col min="14308" max="14308" width="11.625" style="124" customWidth="1"/>
    <col min="14309" max="14309" width="9.75" style="124" customWidth="1"/>
    <col min="14310" max="14310" width="0.625" style="124" customWidth="1"/>
    <col min="14311" max="14311" width="12.125" style="124" customWidth="1"/>
    <col min="14312" max="14312" width="11.875" style="124" customWidth="1"/>
    <col min="14313" max="14314" width="12.125" style="124" customWidth="1"/>
    <col min="14315" max="14559" width="9.125" style="124"/>
    <col min="14560" max="14560" width="14" style="124" customWidth="1"/>
    <col min="14561" max="14561" width="18" style="124" customWidth="1"/>
    <col min="14562" max="14562" width="11.875" style="124" customWidth="1"/>
    <col min="14563" max="14563" width="12.125" style="124" customWidth="1"/>
    <col min="14564" max="14564" width="11.625" style="124" customWidth="1"/>
    <col min="14565" max="14565" width="9.75" style="124" customWidth="1"/>
    <col min="14566" max="14566" width="0.625" style="124" customWidth="1"/>
    <col min="14567" max="14567" width="12.125" style="124" customWidth="1"/>
    <col min="14568" max="14568" width="11.875" style="124" customWidth="1"/>
    <col min="14569" max="14570" width="12.125" style="124" customWidth="1"/>
    <col min="14571" max="14815" width="9.125" style="124"/>
    <col min="14816" max="14816" width="14" style="124" customWidth="1"/>
    <col min="14817" max="14817" width="18" style="124" customWidth="1"/>
    <col min="14818" max="14818" width="11.875" style="124" customWidth="1"/>
    <col min="14819" max="14819" width="12.125" style="124" customWidth="1"/>
    <col min="14820" max="14820" width="11.625" style="124" customWidth="1"/>
    <col min="14821" max="14821" width="9.75" style="124" customWidth="1"/>
    <col min="14822" max="14822" width="0.625" style="124" customWidth="1"/>
    <col min="14823" max="14823" width="12.125" style="124" customWidth="1"/>
    <col min="14824" max="14824" width="11.875" style="124" customWidth="1"/>
    <col min="14825" max="14826" width="12.125" style="124" customWidth="1"/>
    <col min="14827" max="15071" width="9.125" style="124"/>
    <col min="15072" max="15072" width="14" style="124" customWidth="1"/>
    <col min="15073" max="15073" width="18" style="124" customWidth="1"/>
    <col min="15074" max="15074" width="11.875" style="124" customWidth="1"/>
    <col min="15075" max="15075" width="12.125" style="124" customWidth="1"/>
    <col min="15076" max="15076" width="11.625" style="124" customWidth="1"/>
    <col min="15077" max="15077" width="9.75" style="124" customWidth="1"/>
    <col min="15078" max="15078" width="0.625" style="124" customWidth="1"/>
    <col min="15079" max="15079" width="12.125" style="124" customWidth="1"/>
    <col min="15080" max="15080" width="11.875" style="124" customWidth="1"/>
    <col min="15081" max="15082" width="12.125" style="124" customWidth="1"/>
    <col min="15083" max="15327" width="9.125" style="124"/>
    <col min="15328" max="15328" width="14" style="124" customWidth="1"/>
    <col min="15329" max="15329" width="18" style="124" customWidth="1"/>
    <col min="15330" max="15330" width="11.875" style="124" customWidth="1"/>
    <col min="15331" max="15331" width="12.125" style="124" customWidth="1"/>
    <col min="15332" max="15332" width="11.625" style="124" customWidth="1"/>
    <col min="15333" max="15333" width="9.75" style="124" customWidth="1"/>
    <col min="15334" max="15334" width="0.625" style="124" customWidth="1"/>
    <col min="15335" max="15335" width="12.125" style="124" customWidth="1"/>
    <col min="15336" max="15336" width="11.875" style="124" customWidth="1"/>
    <col min="15337" max="15338" width="12.125" style="124" customWidth="1"/>
    <col min="15339" max="15583" width="9.125" style="124"/>
    <col min="15584" max="15584" width="14" style="124" customWidth="1"/>
    <col min="15585" max="15585" width="18" style="124" customWidth="1"/>
    <col min="15586" max="15586" width="11.875" style="124" customWidth="1"/>
    <col min="15587" max="15587" width="12.125" style="124" customWidth="1"/>
    <col min="15588" max="15588" width="11.625" style="124" customWidth="1"/>
    <col min="15589" max="15589" width="9.75" style="124" customWidth="1"/>
    <col min="15590" max="15590" width="0.625" style="124" customWidth="1"/>
    <col min="15591" max="15591" width="12.125" style="124" customWidth="1"/>
    <col min="15592" max="15592" width="11.875" style="124" customWidth="1"/>
    <col min="15593" max="15594" width="12.125" style="124" customWidth="1"/>
    <col min="15595" max="15839" width="9.125" style="124"/>
    <col min="15840" max="15840" width="14" style="124" customWidth="1"/>
    <col min="15841" max="15841" width="18" style="124" customWidth="1"/>
    <col min="15842" max="15842" width="11.875" style="124" customWidth="1"/>
    <col min="15843" max="15843" width="12.125" style="124" customWidth="1"/>
    <col min="15844" max="15844" width="11.625" style="124" customWidth="1"/>
    <col min="15845" max="15845" width="9.75" style="124" customWidth="1"/>
    <col min="15846" max="15846" width="0.625" style="124" customWidth="1"/>
    <col min="15847" max="15847" width="12.125" style="124" customWidth="1"/>
    <col min="15848" max="15848" width="11.875" style="124" customWidth="1"/>
    <col min="15849" max="15850" width="12.125" style="124" customWidth="1"/>
    <col min="15851" max="16095" width="9.125" style="124"/>
    <col min="16096" max="16096" width="14" style="124" customWidth="1"/>
    <col min="16097" max="16097" width="18" style="124" customWidth="1"/>
    <col min="16098" max="16098" width="11.875" style="124" customWidth="1"/>
    <col min="16099" max="16099" width="12.125" style="124" customWidth="1"/>
    <col min="16100" max="16100" width="11.625" style="124" customWidth="1"/>
    <col min="16101" max="16101" width="9.75" style="124" customWidth="1"/>
    <col min="16102" max="16102" width="0.625" style="124" customWidth="1"/>
    <col min="16103" max="16103" width="12.125" style="124" customWidth="1"/>
    <col min="16104" max="16104" width="11.875" style="124" customWidth="1"/>
    <col min="16105" max="16106" width="12.125" style="124" customWidth="1"/>
    <col min="16107" max="16384" width="9.125" style="124"/>
  </cols>
  <sheetData>
    <row r="1" spans="1:22" ht="24" customHeight="1" x14ac:dyDescent="0.2">
      <c r="A1" s="432" t="s">
        <v>294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 t="s">
        <v>295</v>
      </c>
      <c r="M1" s="432"/>
      <c r="N1" s="432"/>
      <c r="O1" s="432"/>
      <c r="P1" s="432"/>
      <c r="Q1" s="432"/>
      <c r="R1" s="432"/>
      <c r="S1" s="432"/>
      <c r="T1" s="432"/>
      <c r="U1" s="154"/>
      <c r="V1" s="154"/>
    </row>
    <row r="2" spans="1:22" ht="22.5" customHeight="1" thickBot="1" x14ac:dyDescent="0.25">
      <c r="A2" s="421" t="s">
        <v>353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421" t="s">
        <v>354</v>
      </c>
      <c r="M2" s="100"/>
      <c r="N2" s="100"/>
      <c r="O2" s="100"/>
      <c r="P2" s="100"/>
      <c r="Q2" s="100"/>
      <c r="R2" s="100"/>
      <c r="S2" s="100"/>
      <c r="T2" s="100"/>
    </row>
    <row r="3" spans="1:22" ht="25.5" customHeight="1" thickTop="1" x14ac:dyDescent="0.2">
      <c r="A3" s="436" t="s">
        <v>0</v>
      </c>
      <c r="B3" s="433" t="s">
        <v>296</v>
      </c>
      <c r="C3" s="433"/>
      <c r="D3" s="433"/>
      <c r="E3" s="433"/>
      <c r="F3" s="433"/>
      <c r="G3" s="433"/>
      <c r="H3" s="433"/>
      <c r="I3" s="433"/>
      <c r="J3" s="433"/>
      <c r="K3" s="433"/>
      <c r="L3" s="436" t="s">
        <v>0</v>
      </c>
      <c r="M3" s="433" t="s">
        <v>296</v>
      </c>
      <c r="N3" s="433"/>
      <c r="O3" s="433"/>
      <c r="P3" s="433"/>
      <c r="Q3" s="433"/>
      <c r="R3" s="433"/>
      <c r="S3" s="433"/>
      <c r="T3" s="430" t="s">
        <v>19</v>
      </c>
    </row>
    <row r="4" spans="1:22" ht="36" customHeight="1" x14ac:dyDescent="0.2">
      <c r="A4" s="437"/>
      <c r="B4" s="178" t="s">
        <v>106</v>
      </c>
      <c r="C4" s="178" t="s">
        <v>107</v>
      </c>
      <c r="D4" s="178" t="s">
        <v>196</v>
      </c>
      <c r="E4" s="178" t="s">
        <v>108</v>
      </c>
      <c r="F4" s="178" t="s">
        <v>109</v>
      </c>
      <c r="G4" s="178" t="s">
        <v>110</v>
      </c>
      <c r="H4" s="178" t="s">
        <v>101</v>
      </c>
      <c r="I4" s="178" t="s">
        <v>103</v>
      </c>
      <c r="J4" s="178" t="s">
        <v>111</v>
      </c>
      <c r="K4" s="178" t="s">
        <v>112</v>
      </c>
      <c r="L4" s="437"/>
      <c r="M4" s="178" t="s">
        <v>69</v>
      </c>
      <c r="N4" s="178" t="s">
        <v>70</v>
      </c>
      <c r="O4" s="178" t="s">
        <v>71</v>
      </c>
      <c r="P4" s="178" t="s">
        <v>113</v>
      </c>
      <c r="Q4" s="178" t="s">
        <v>102</v>
      </c>
      <c r="R4" s="178" t="s">
        <v>105</v>
      </c>
      <c r="S4" s="178" t="s">
        <v>20</v>
      </c>
      <c r="T4" s="434"/>
    </row>
    <row r="5" spans="1:22" s="41" customFormat="1" ht="23.25" customHeight="1" x14ac:dyDescent="0.2">
      <c r="A5" s="170" t="s">
        <v>2</v>
      </c>
      <c r="B5" s="265">
        <v>4670</v>
      </c>
      <c r="C5" s="278">
        <v>5</v>
      </c>
      <c r="D5" s="265">
        <v>164.69999999999996</v>
      </c>
      <c r="E5" s="278">
        <v>0</v>
      </c>
      <c r="F5" s="278">
        <v>4</v>
      </c>
      <c r="G5" s="278">
        <v>0</v>
      </c>
      <c r="H5" s="278">
        <v>0</v>
      </c>
      <c r="I5" s="278">
        <v>54.4</v>
      </c>
      <c r="J5" s="265">
        <v>3715.0000000000005</v>
      </c>
      <c r="K5" s="278">
        <v>0</v>
      </c>
      <c r="L5" s="170" t="s">
        <v>2</v>
      </c>
      <c r="M5" s="278">
        <v>0</v>
      </c>
      <c r="N5" s="278">
        <v>0</v>
      </c>
      <c r="O5" s="278">
        <v>0</v>
      </c>
      <c r="P5" s="278">
        <v>97.799999999999983</v>
      </c>
      <c r="Q5" s="278">
        <v>7.3999999999999995</v>
      </c>
      <c r="R5" s="278">
        <v>0</v>
      </c>
      <c r="S5" s="278">
        <v>0</v>
      </c>
      <c r="T5" s="278">
        <f>B5+C5+D5+E5+F5+G5+H5+I5+J5+K5+M5+N5+O5+P5+Q5+R5+S5</f>
        <v>8718.2999999999993</v>
      </c>
    </row>
    <row r="6" spans="1:22" s="41" customFormat="1" ht="23.25" customHeight="1" x14ac:dyDescent="0.2">
      <c r="A6" s="170" t="s">
        <v>4</v>
      </c>
      <c r="B6" s="265">
        <v>550.80000000000007</v>
      </c>
      <c r="C6" s="265">
        <v>276.90000000000003</v>
      </c>
      <c r="D6" s="265">
        <v>239.35000000000005</v>
      </c>
      <c r="E6" s="278">
        <v>0</v>
      </c>
      <c r="F6" s="278">
        <v>0</v>
      </c>
      <c r="G6" s="278">
        <v>0</v>
      </c>
      <c r="H6" s="278">
        <v>0</v>
      </c>
      <c r="I6" s="278">
        <v>0</v>
      </c>
      <c r="J6" s="278">
        <v>0</v>
      </c>
      <c r="K6" s="278">
        <v>2.7</v>
      </c>
      <c r="L6" s="170" t="s">
        <v>4</v>
      </c>
      <c r="M6" s="278">
        <v>0</v>
      </c>
      <c r="N6" s="278">
        <v>0</v>
      </c>
      <c r="O6" s="278">
        <v>0</v>
      </c>
      <c r="P6" s="278">
        <v>0</v>
      </c>
      <c r="Q6" s="278">
        <v>382</v>
      </c>
      <c r="R6" s="278">
        <v>0</v>
      </c>
      <c r="S6" s="278">
        <v>0</v>
      </c>
      <c r="T6" s="278">
        <f t="shared" ref="T6:T20" si="0">B6+C6+D6+E6+F6+G6+H6+I6+J6+K6+M6+N6+O6+P6+Q6+R6+S6</f>
        <v>1451.7500000000002</v>
      </c>
    </row>
    <row r="7" spans="1:22" s="41" customFormat="1" ht="23.25" customHeight="1" x14ac:dyDescent="0.2">
      <c r="A7" s="170" t="s">
        <v>6</v>
      </c>
      <c r="B7" s="278">
        <v>245</v>
      </c>
      <c r="C7" s="278">
        <v>0</v>
      </c>
      <c r="D7" s="265">
        <v>402.4000000000002</v>
      </c>
      <c r="E7" s="278">
        <v>0</v>
      </c>
      <c r="F7" s="278">
        <v>0</v>
      </c>
      <c r="G7" s="278">
        <v>0</v>
      </c>
      <c r="H7" s="278">
        <v>0</v>
      </c>
      <c r="I7" s="278">
        <v>0.1</v>
      </c>
      <c r="J7" s="278">
        <v>0</v>
      </c>
      <c r="K7" s="278">
        <v>0</v>
      </c>
      <c r="L7" s="170" t="s">
        <v>6</v>
      </c>
      <c r="M7" s="278">
        <v>0</v>
      </c>
      <c r="N7" s="278">
        <v>0</v>
      </c>
      <c r="O7" s="278">
        <v>0</v>
      </c>
      <c r="P7" s="278">
        <v>3.8</v>
      </c>
      <c r="Q7" s="278">
        <v>7.5</v>
      </c>
      <c r="R7" s="278">
        <v>0</v>
      </c>
      <c r="S7" s="278">
        <v>0</v>
      </c>
      <c r="T7" s="278">
        <f t="shared" si="0"/>
        <v>658.80000000000018</v>
      </c>
    </row>
    <row r="8" spans="1:22" s="41" customFormat="1" ht="23.25" customHeight="1" x14ac:dyDescent="0.2">
      <c r="A8" s="170" t="s">
        <v>7</v>
      </c>
      <c r="B8" s="278">
        <v>6.3</v>
      </c>
      <c r="C8" s="278">
        <v>0</v>
      </c>
      <c r="D8" s="265">
        <v>126.8</v>
      </c>
      <c r="E8" s="278">
        <v>0</v>
      </c>
      <c r="F8" s="278">
        <v>2</v>
      </c>
      <c r="G8" s="278">
        <v>0</v>
      </c>
      <c r="H8" s="278">
        <v>0</v>
      </c>
      <c r="I8" s="278">
        <v>0</v>
      </c>
      <c r="J8" s="278">
        <v>0</v>
      </c>
      <c r="K8" s="278">
        <v>0.3</v>
      </c>
      <c r="L8" s="170" t="s">
        <v>7</v>
      </c>
      <c r="M8" s="278">
        <v>0</v>
      </c>
      <c r="N8" s="278">
        <v>56</v>
      </c>
      <c r="O8" s="278">
        <v>0</v>
      </c>
      <c r="P8" s="278">
        <v>37.700000000000003</v>
      </c>
      <c r="Q8" s="278">
        <v>9</v>
      </c>
      <c r="R8" s="278">
        <v>0</v>
      </c>
      <c r="S8" s="278">
        <v>0</v>
      </c>
      <c r="T8" s="278">
        <f t="shared" si="0"/>
        <v>238.10000000000002</v>
      </c>
    </row>
    <row r="9" spans="1:22" s="41" customFormat="1" ht="23.25" customHeight="1" x14ac:dyDescent="0.2">
      <c r="A9" s="170" t="s">
        <v>8</v>
      </c>
      <c r="B9" s="278">
        <v>349.7</v>
      </c>
      <c r="C9" s="278">
        <v>55.199999999999996</v>
      </c>
      <c r="D9" s="265">
        <v>803.48000000000047</v>
      </c>
      <c r="E9" s="278">
        <v>5</v>
      </c>
      <c r="F9" s="278">
        <v>0</v>
      </c>
      <c r="G9" s="278">
        <v>0</v>
      </c>
      <c r="H9" s="278">
        <v>15.8</v>
      </c>
      <c r="I9" s="278">
        <v>4.5</v>
      </c>
      <c r="J9" s="278">
        <v>0</v>
      </c>
      <c r="K9" s="278">
        <v>0</v>
      </c>
      <c r="L9" s="170" t="s">
        <v>8</v>
      </c>
      <c r="M9" s="278">
        <v>0</v>
      </c>
      <c r="N9" s="278">
        <v>0</v>
      </c>
      <c r="O9" s="278">
        <v>0</v>
      </c>
      <c r="P9" s="278">
        <v>9.3000000000000007</v>
      </c>
      <c r="Q9" s="278">
        <v>311.2999999999999</v>
      </c>
      <c r="R9" s="278">
        <v>1</v>
      </c>
      <c r="S9" s="278">
        <v>3</v>
      </c>
      <c r="T9" s="278">
        <f t="shared" si="0"/>
        <v>1558.2800000000004</v>
      </c>
    </row>
    <row r="10" spans="1:22" s="41" customFormat="1" ht="23.25" customHeight="1" x14ac:dyDescent="0.2">
      <c r="A10" s="170" t="s">
        <v>9</v>
      </c>
      <c r="B10" s="278">
        <v>361</v>
      </c>
      <c r="C10" s="278">
        <v>0</v>
      </c>
      <c r="D10" s="265">
        <v>1052.6999999999996</v>
      </c>
      <c r="E10" s="278">
        <v>0</v>
      </c>
      <c r="F10" s="278">
        <v>8</v>
      </c>
      <c r="G10" s="278">
        <v>0</v>
      </c>
      <c r="H10" s="278">
        <v>0</v>
      </c>
      <c r="I10" s="265">
        <v>1007.8000000000001</v>
      </c>
      <c r="J10" s="278">
        <v>0</v>
      </c>
      <c r="K10" s="278">
        <v>0</v>
      </c>
      <c r="L10" s="170" t="s">
        <v>9</v>
      </c>
      <c r="M10" s="278">
        <v>0</v>
      </c>
      <c r="N10" s="278">
        <v>0</v>
      </c>
      <c r="O10" s="278">
        <v>0</v>
      </c>
      <c r="P10" s="278">
        <v>19.899999999999999</v>
      </c>
      <c r="Q10" s="278">
        <v>201.79999999999995</v>
      </c>
      <c r="R10" s="278">
        <v>0</v>
      </c>
      <c r="S10" s="278">
        <v>0</v>
      </c>
      <c r="T10" s="278">
        <f t="shared" si="0"/>
        <v>2651.2</v>
      </c>
    </row>
    <row r="11" spans="1:22" s="41" customFormat="1" ht="23.25" customHeight="1" x14ac:dyDescent="0.2">
      <c r="A11" s="170" t="s">
        <v>10</v>
      </c>
      <c r="B11" s="278">
        <v>1</v>
      </c>
      <c r="C11" s="278">
        <v>2.9</v>
      </c>
      <c r="D11" s="265">
        <v>91.3</v>
      </c>
      <c r="E11" s="278">
        <v>0</v>
      </c>
      <c r="F11" s="278">
        <v>0</v>
      </c>
      <c r="G11" s="278">
        <v>0</v>
      </c>
      <c r="H11" s="278">
        <v>0</v>
      </c>
      <c r="I11" s="278">
        <v>0</v>
      </c>
      <c r="J11" s="278">
        <v>0</v>
      </c>
      <c r="K11" s="278">
        <v>0</v>
      </c>
      <c r="L11" s="170" t="s">
        <v>10</v>
      </c>
      <c r="M11" s="278">
        <v>0</v>
      </c>
      <c r="N11" s="278">
        <v>2</v>
      </c>
      <c r="O11" s="278">
        <v>0</v>
      </c>
      <c r="P11" s="278">
        <v>116</v>
      </c>
      <c r="Q11" s="278">
        <v>3.2</v>
      </c>
      <c r="R11" s="278">
        <v>0</v>
      </c>
      <c r="S11" s="278">
        <v>0</v>
      </c>
      <c r="T11" s="278">
        <f t="shared" si="0"/>
        <v>216.39999999999998</v>
      </c>
    </row>
    <row r="12" spans="1:22" s="41" customFormat="1" ht="23.25" customHeight="1" x14ac:dyDescent="0.2">
      <c r="A12" s="170" t="s">
        <v>11</v>
      </c>
      <c r="B12" s="278">
        <v>75.2</v>
      </c>
      <c r="C12" s="278">
        <v>0</v>
      </c>
      <c r="D12" s="265">
        <v>105.70000000000002</v>
      </c>
      <c r="E12" s="278">
        <v>0</v>
      </c>
      <c r="F12" s="278">
        <v>0</v>
      </c>
      <c r="G12" s="278">
        <v>0</v>
      </c>
      <c r="H12" s="278">
        <v>0</v>
      </c>
      <c r="I12" s="278">
        <v>0</v>
      </c>
      <c r="J12" s="278">
        <v>0</v>
      </c>
      <c r="K12" s="278">
        <v>0</v>
      </c>
      <c r="L12" s="170" t="s">
        <v>11</v>
      </c>
      <c r="M12" s="278">
        <v>0</v>
      </c>
      <c r="N12" s="278">
        <v>0</v>
      </c>
      <c r="O12" s="278">
        <v>0</v>
      </c>
      <c r="P12" s="278">
        <v>1.6</v>
      </c>
      <c r="Q12" s="278">
        <v>1</v>
      </c>
      <c r="R12" s="278">
        <v>48.8</v>
      </c>
      <c r="S12" s="278">
        <v>0</v>
      </c>
      <c r="T12" s="278">
        <f t="shared" si="0"/>
        <v>232.3</v>
      </c>
    </row>
    <row r="13" spans="1:22" s="41" customFormat="1" ht="23.25" customHeight="1" x14ac:dyDescent="0.2">
      <c r="A13" s="170" t="s">
        <v>12</v>
      </c>
      <c r="B13" s="278">
        <v>0</v>
      </c>
      <c r="C13" s="278">
        <v>0</v>
      </c>
      <c r="D13" s="265">
        <v>110.89999999999998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3</v>
      </c>
      <c r="K13" s="278">
        <v>0</v>
      </c>
      <c r="L13" s="170" t="s">
        <v>12</v>
      </c>
      <c r="M13" s="278">
        <v>0</v>
      </c>
      <c r="N13" s="278">
        <v>0</v>
      </c>
      <c r="O13" s="278">
        <v>0</v>
      </c>
      <c r="P13" s="278">
        <v>23.1</v>
      </c>
      <c r="Q13" s="278">
        <v>11.7</v>
      </c>
      <c r="R13" s="278">
        <v>0</v>
      </c>
      <c r="S13" s="278">
        <v>0</v>
      </c>
      <c r="T13" s="278">
        <f t="shared" si="0"/>
        <v>148.69999999999996</v>
      </c>
    </row>
    <row r="14" spans="1:22" s="41" customFormat="1" ht="23.25" customHeight="1" x14ac:dyDescent="0.2">
      <c r="A14" s="170" t="s">
        <v>13</v>
      </c>
      <c r="B14" s="278">
        <v>150</v>
      </c>
      <c r="C14" s="278">
        <v>0</v>
      </c>
      <c r="D14" s="265">
        <v>1250.8999999999999</v>
      </c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0</v>
      </c>
      <c r="L14" s="170" t="s">
        <v>13</v>
      </c>
      <c r="M14" s="278">
        <v>0</v>
      </c>
      <c r="N14" s="278">
        <v>0</v>
      </c>
      <c r="O14" s="278">
        <v>0</v>
      </c>
      <c r="P14" s="278">
        <v>0</v>
      </c>
      <c r="Q14" s="278">
        <v>20.100000000000001</v>
      </c>
      <c r="R14" s="278">
        <v>1</v>
      </c>
      <c r="S14" s="278">
        <v>0</v>
      </c>
      <c r="T14" s="278">
        <f t="shared" si="0"/>
        <v>1421.9999999999998</v>
      </c>
    </row>
    <row r="15" spans="1:22" s="41" customFormat="1" ht="23.25" customHeight="1" x14ac:dyDescent="0.2">
      <c r="A15" s="170" t="s">
        <v>14</v>
      </c>
      <c r="B15" s="278">
        <v>145</v>
      </c>
      <c r="C15" s="278">
        <v>0</v>
      </c>
      <c r="D15" s="265">
        <v>97.30000000000004</v>
      </c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8">
        <v>0</v>
      </c>
      <c r="L15" s="170" t="s">
        <v>14</v>
      </c>
      <c r="M15" s="278">
        <v>0</v>
      </c>
      <c r="N15" s="278">
        <v>0</v>
      </c>
      <c r="O15" s="278">
        <v>0</v>
      </c>
      <c r="P15" s="278">
        <v>0</v>
      </c>
      <c r="Q15" s="278">
        <v>0</v>
      </c>
      <c r="R15" s="278">
        <v>0</v>
      </c>
      <c r="S15" s="278">
        <v>1</v>
      </c>
      <c r="T15" s="278">
        <f t="shared" si="0"/>
        <v>243.30000000000004</v>
      </c>
    </row>
    <row r="16" spans="1:22" s="41" customFormat="1" ht="23.25" customHeight="1" x14ac:dyDescent="0.2">
      <c r="A16" s="170" t="s">
        <v>15</v>
      </c>
      <c r="B16" s="278">
        <v>0</v>
      </c>
      <c r="C16" s="278">
        <v>176</v>
      </c>
      <c r="D16" s="265">
        <v>414.90000000000003</v>
      </c>
      <c r="E16" s="278">
        <v>0</v>
      </c>
      <c r="F16" s="278">
        <v>0</v>
      </c>
      <c r="G16" s="278">
        <v>0</v>
      </c>
      <c r="H16" s="278">
        <v>0</v>
      </c>
      <c r="I16" s="278">
        <v>40</v>
      </c>
      <c r="J16" s="278">
        <v>0</v>
      </c>
      <c r="K16" s="278">
        <v>0</v>
      </c>
      <c r="L16" s="170" t="s">
        <v>15</v>
      </c>
      <c r="M16" s="278">
        <v>0</v>
      </c>
      <c r="N16" s="278">
        <v>0</v>
      </c>
      <c r="O16" s="278">
        <v>0</v>
      </c>
      <c r="P16" s="278">
        <v>0</v>
      </c>
      <c r="Q16" s="278">
        <v>0</v>
      </c>
      <c r="R16" s="278">
        <v>0</v>
      </c>
      <c r="S16" s="278">
        <v>176</v>
      </c>
      <c r="T16" s="278">
        <f t="shared" si="0"/>
        <v>806.90000000000009</v>
      </c>
    </row>
    <row r="17" spans="1:20" s="41" customFormat="1" ht="23.25" customHeight="1" x14ac:dyDescent="0.2">
      <c r="A17" s="170" t="s">
        <v>16</v>
      </c>
      <c r="B17" s="278">
        <v>0</v>
      </c>
      <c r="C17" s="278">
        <v>0</v>
      </c>
      <c r="D17" s="265">
        <v>285.3</v>
      </c>
      <c r="E17" s="278">
        <v>0</v>
      </c>
      <c r="F17" s="278">
        <v>0</v>
      </c>
      <c r="G17" s="278">
        <v>400</v>
      </c>
      <c r="H17" s="278">
        <v>0</v>
      </c>
      <c r="I17" s="278">
        <v>0</v>
      </c>
      <c r="J17" s="278">
        <v>0</v>
      </c>
      <c r="K17" s="278">
        <v>0</v>
      </c>
      <c r="L17" s="170" t="s">
        <v>16</v>
      </c>
      <c r="M17" s="278">
        <v>0</v>
      </c>
      <c r="N17" s="278">
        <v>0</v>
      </c>
      <c r="O17" s="278">
        <v>0</v>
      </c>
      <c r="P17" s="278">
        <v>0</v>
      </c>
      <c r="Q17" s="278">
        <v>17.299999999999997</v>
      </c>
      <c r="R17" s="278">
        <v>0</v>
      </c>
      <c r="S17" s="278">
        <v>0</v>
      </c>
      <c r="T17" s="278">
        <f t="shared" si="0"/>
        <v>702.59999999999991</v>
      </c>
    </row>
    <row r="18" spans="1:20" s="41" customFormat="1" ht="23.25" customHeight="1" x14ac:dyDescent="0.2">
      <c r="A18" s="170" t="s">
        <v>17</v>
      </c>
      <c r="B18" s="278">
        <v>0</v>
      </c>
      <c r="C18" s="278">
        <v>0</v>
      </c>
      <c r="D18" s="265">
        <v>149.50000000000006</v>
      </c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170" t="s">
        <v>17</v>
      </c>
      <c r="M18" s="278">
        <v>0</v>
      </c>
      <c r="N18" s="278">
        <v>0</v>
      </c>
      <c r="O18" s="278">
        <v>0</v>
      </c>
      <c r="P18" s="278">
        <v>0</v>
      </c>
      <c r="Q18" s="278">
        <v>9</v>
      </c>
      <c r="R18" s="278">
        <v>0</v>
      </c>
      <c r="S18" s="278">
        <v>0</v>
      </c>
      <c r="T18" s="278">
        <f t="shared" si="0"/>
        <v>158.50000000000006</v>
      </c>
    </row>
    <row r="19" spans="1:20" s="41" customFormat="1" ht="23.25" customHeight="1" x14ac:dyDescent="0.2">
      <c r="A19" s="150" t="s">
        <v>18</v>
      </c>
      <c r="B19" s="278">
        <v>68</v>
      </c>
      <c r="C19" s="278">
        <v>0</v>
      </c>
      <c r="D19" s="265">
        <v>16477.200000000008</v>
      </c>
      <c r="E19" s="278">
        <v>0</v>
      </c>
      <c r="F19" s="278">
        <v>0</v>
      </c>
      <c r="G19" s="278">
        <v>0</v>
      </c>
      <c r="H19" s="278">
        <v>0</v>
      </c>
      <c r="I19" s="278">
        <v>0</v>
      </c>
      <c r="J19" s="278">
        <v>6</v>
      </c>
      <c r="K19" s="370">
        <v>0</v>
      </c>
      <c r="L19" s="150" t="s">
        <v>18</v>
      </c>
      <c r="M19" s="278">
        <v>0</v>
      </c>
      <c r="N19" s="278">
        <v>0</v>
      </c>
      <c r="O19" s="278">
        <v>195</v>
      </c>
      <c r="P19" s="278">
        <v>14</v>
      </c>
      <c r="Q19" s="278">
        <v>153.79999999999998</v>
      </c>
      <c r="R19" s="278">
        <v>0</v>
      </c>
      <c r="S19" s="278">
        <v>0</v>
      </c>
      <c r="T19" s="278">
        <f t="shared" si="0"/>
        <v>16914.000000000007</v>
      </c>
    </row>
    <row r="20" spans="1:20" s="225" customFormat="1" ht="33.75" customHeight="1" thickBot="1" x14ac:dyDescent="0.25">
      <c r="A20" s="222" t="s">
        <v>214</v>
      </c>
      <c r="B20" s="281">
        <f t="shared" ref="B20:K20" si="1">SUM(B5:B19)</f>
        <v>6622</v>
      </c>
      <c r="C20" s="369">
        <f t="shared" si="1"/>
        <v>516</v>
      </c>
      <c r="D20" s="371">
        <f t="shared" si="1"/>
        <v>21772.430000000008</v>
      </c>
      <c r="E20" s="369">
        <f t="shared" si="1"/>
        <v>5</v>
      </c>
      <c r="F20" s="369">
        <f t="shared" si="1"/>
        <v>14</v>
      </c>
      <c r="G20" s="369">
        <f t="shared" si="1"/>
        <v>400</v>
      </c>
      <c r="H20" s="369">
        <f t="shared" si="1"/>
        <v>15.8</v>
      </c>
      <c r="I20" s="281">
        <f t="shared" si="1"/>
        <v>1106.8000000000002</v>
      </c>
      <c r="J20" s="281">
        <f t="shared" si="1"/>
        <v>3724.0000000000005</v>
      </c>
      <c r="K20" s="369">
        <f t="shared" si="1"/>
        <v>3</v>
      </c>
      <c r="L20" s="222" t="s">
        <v>214</v>
      </c>
      <c r="M20" s="369">
        <f t="shared" ref="M20:S20" si="2">SUM(M5:M19)</f>
        <v>0</v>
      </c>
      <c r="N20" s="369">
        <f t="shared" si="2"/>
        <v>58</v>
      </c>
      <c r="O20" s="281">
        <f t="shared" si="2"/>
        <v>195</v>
      </c>
      <c r="P20" s="281">
        <f t="shared" si="2"/>
        <v>323.20000000000005</v>
      </c>
      <c r="Q20" s="281">
        <f t="shared" si="2"/>
        <v>1135.0999999999999</v>
      </c>
      <c r="R20" s="369">
        <f t="shared" si="2"/>
        <v>50.8</v>
      </c>
      <c r="S20" s="369">
        <f t="shared" si="2"/>
        <v>180</v>
      </c>
      <c r="T20" s="281">
        <f t="shared" si="0"/>
        <v>36121.130000000005</v>
      </c>
    </row>
    <row r="21" spans="1:20" ht="27.75" customHeight="1" thickTop="1" x14ac:dyDescent="0.2">
      <c r="A21" s="451"/>
      <c r="B21" s="451"/>
      <c r="C21" s="451"/>
      <c r="D21" s="451"/>
      <c r="E21" s="451"/>
      <c r="F21" s="451"/>
      <c r="G21" s="451"/>
      <c r="H21" s="451"/>
      <c r="I21" s="451"/>
      <c r="J21" s="451"/>
      <c r="K21" s="1" t="s">
        <v>27</v>
      </c>
    </row>
    <row r="22" spans="1:20" s="146" customFormat="1" ht="15.75" customHeight="1" x14ac:dyDescent="0.2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"/>
    </row>
    <row r="23" spans="1:20" s="146" customFormat="1" ht="9" customHeight="1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"/>
    </row>
    <row r="24" spans="1:20" s="146" customFormat="1" ht="15.75" customHeight="1" x14ac:dyDescent="0.2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"/>
    </row>
    <row r="25" spans="1:20" s="146" customFormat="1" ht="15.75" customHeight="1" x14ac:dyDescent="0.2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"/>
    </row>
    <row r="26" spans="1:20" s="146" customFormat="1" ht="24" customHeight="1" x14ac:dyDescent="0.2">
      <c r="A26" s="263" t="s">
        <v>288</v>
      </c>
      <c r="B26" s="166"/>
      <c r="C26" s="159"/>
      <c r="D26" s="159"/>
      <c r="E26" s="138"/>
      <c r="F26" s="138"/>
      <c r="G26" s="138"/>
      <c r="H26" s="138"/>
      <c r="I26" s="138"/>
      <c r="J26" s="138"/>
      <c r="K26" s="419">
        <v>98</v>
      </c>
      <c r="L26" s="263" t="s">
        <v>288</v>
      </c>
      <c r="M26" s="166"/>
      <c r="N26" s="159"/>
      <c r="O26" s="159"/>
      <c r="P26" s="138"/>
      <c r="Q26" s="138"/>
      <c r="R26" s="138"/>
      <c r="S26" s="138"/>
      <c r="T26" s="419">
        <v>99</v>
      </c>
    </row>
  </sheetData>
  <mergeCells count="8">
    <mergeCell ref="T3:T4"/>
    <mergeCell ref="L3:L4"/>
    <mergeCell ref="L1:T1"/>
    <mergeCell ref="A1:K1"/>
    <mergeCell ref="A21:J21"/>
    <mergeCell ref="A3:A4"/>
    <mergeCell ref="B3:K3"/>
    <mergeCell ref="M3:S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2" orientation="landscape" r:id="rId1"/>
  <colBreaks count="1" manualBreakCount="1">
    <brk id="11" max="2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V28"/>
  <sheetViews>
    <sheetView rightToLeft="1" view="pageBreakPreview" zoomScaleSheetLayoutView="100" workbookViewId="0">
      <selection activeCell="K21" sqref="K21"/>
    </sheetView>
  </sheetViews>
  <sheetFormatPr defaultRowHeight="14.25" x14ac:dyDescent="0.2"/>
  <cols>
    <col min="1" max="1" width="16.125" style="124" customWidth="1"/>
    <col min="2" max="2" width="9.875" style="124" customWidth="1"/>
    <col min="3" max="3" width="12.25" style="124" customWidth="1"/>
    <col min="4" max="4" width="11.625" style="124" customWidth="1"/>
    <col min="5" max="5" width="12.375" style="124" customWidth="1"/>
    <col min="6" max="6" width="16.75" style="124" customWidth="1"/>
    <col min="7" max="7" width="10.375" style="124" customWidth="1"/>
    <col min="8" max="8" width="13.375" style="124" customWidth="1"/>
    <col min="9" max="10" width="9.25" style="124" customWidth="1"/>
    <col min="11" max="11" width="12.875" style="124" customWidth="1"/>
    <col min="12" max="12" width="14.75" style="124" customWidth="1"/>
    <col min="13" max="19" width="10.875" style="124" customWidth="1"/>
    <col min="20" max="20" width="11.625" style="124" customWidth="1"/>
    <col min="21" max="224" width="9.125" style="124"/>
    <col min="225" max="225" width="14" style="124" customWidth="1"/>
    <col min="226" max="226" width="18" style="124" customWidth="1"/>
    <col min="227" max="227" width="11.875" style="124" customWidth="1"/>
    <col min="228" max="228" width="12.125" style="124" customWidth="1"/>
    <col min="229" max="229" width="11.625" style="124" customWidth="1"/>
    <col min="230" max="230" width="9.75" style="124" customWidth="1"/>
    <col min="231" max="231" width="0.625" style="124" customWidth="1"/>
    <col min="232" max="232" width="12.125" style="124" customWidth="1"/>
    <col min="233" max="233" width="11.875" style="124" customWidth="1"/>
    <col min="234" max="235" width="12.125" style="124" customWidth="1"/>
    <col min="236" max="480" width="9.125" style="124"/>
    <col min="481" max="481" width="14" style="124" customWidth="1"/>
    <col min="482" max="482" width="18" style="124" customWidth="1"/>
    <col min="483" max="483" width="11.875" style="124" customWidth="1"/>
    <col min="484" max="484" width="12.125" style="124" customWidth="1"/>
    <col min="485" max="485" width="11.625" style="124" customWidth="1"/>
    <col min="486" max="486" width="9.75" style="124" customWidth="1"/>
    <col min="487" max="487" width="0.625" style="124" customWidth="1"/>
    <col min="488" max="488" width="12.125" style="124" customWidth="1"/>
    <col min="489" max="489" width="11.875" style="124" customWidth="1"/>
    <col min="490" max="491" width="12.125" style="124" customWidth="1"/>
    <col min="492" max="736" width="9.125" style="124"/>
    <col min="737" max="737" width="14" style="124" customWidth="1"/>
    <col min="738" max="738" width="18" style="124" customWidth="1"/>
    <col min="739" max="739" width="11.875" style="124" customWidth="1"/>
    <col min="740" max="740" width="12.125" style="124" customWidth="1"/>
    <col min="741" max="741" width="11.625" style="124" customWidth="1"/>
    <col min="742" max="742" width="9.75" style="124" customWidth="1"/>
    <col min="743" max="743" width="0.625" style="124" customWidth="1"/>
    <col min="744" max="744" width="12.125" style="124" customWidth="1"/>
    <col min="745" max="745" width="11.875" style="124" customWidth="1"/>
    <col min="746" max="747" width="12.125" style="124" customWidth="1"/>
    <col min="748" max="992" width="9.125" style="124"/>
    <col min="993" max="993" width="14" style="124" customWidth="1"/>
    <col min="994" max="994" width="18" style="124" customWidth="1"/>
    <col min="995" max="995" width="11.875" style="124" customWidth="1"/>
    <col min="996" max="996" width="12.125" style="124" customWidth="1"/>
    <col min="997" max="997" width="11.625" style="124" customWidth="1"/>
    <col min="998" max="998" width="9.75" style="124" customWidth="1"/>
    <col min="999" max="999" width="0.625" style="124" customWidth="1"/>
    <col min="1000" max="1000" width="12.125" style="124" customWidth="1"/>
    <col min="1001" max="1001" width="11.875" style="124" customWidth="1"/>
    <col min="1002" max="1003" width="12.125" style="124" customWidth="1"/>
    <col min="1004" max="1248" width="9.125" style="124"/>
    <col min="1249" max="1249" width="14" style="124" customWidth="1"/>
    <col min="1250" max="1250" width="18" style="124" customWidth="1"/>
    <col min="1251" max="1251" width="11.875" style="124" customWidth="1"/>
    <col min="1252" max="1252" width="12.125" style="124" customWidth="1"/>
    <col min="1253" max="1253" width="11.625" style="124" customWidth="1"/>
    <col min="1254" max="1254" width="9.75" style="124" customWidth="1"/>
    <col min="1255" max="1255" width="0.625" style="124" customWidth="1"/>
    <col min="1256" max="1256" width="12.125" style="124" customWidth="1"/>
    <col min="1257" max="1257" width="11.875" style="124" customWidth="1"/>
    <col min="1258" max="1259" width="12.125" style="124" customWidth="1"/>
    <col min="1260" max="1504" width="9.125" style="124"/>
    <col min="1505" max="1505" width="14" style="124" customWidth="1"/>
    <col min="1506" max="1506" width="18" style="124" customWidth="1"/>
    <col min="1507" max="1507" width="11.875" style="124" customWidth="1"/>
    <col min="1508" max="1508" width="12.125" style="124" customWidth="1"/>
    <col min="1509" max="1509" width="11.625" style="124" customWidth="1"/>
    <col min="1510" max="1510" width="9.75" style="124" customWidth="1"/>
    <col min="1511" max="1511" width="0.625" style="124" customWidth="1"/>
    <col min="1512" max="1512" width="12.125" style="124" customWidth="1"/>
    <col min="1513" max="1513" width="11.875" style="124" customWidth="1"/>
    <col min="1514" max="1515" width="12.125" style="124" customWidth="1"/>
    <col min="1516" max="1760" width="9.125" style="124"/>
    <col min="1761" max="1761" width="14" style="124" customWidth="1"/>
    <col min="1762" max="1762" width="18" style="124" customWidth="1"/>
    <col min="1763" max="1763" width="11.875" style="124" customWidth="1"/>
    <col min="1764" max="1764" width="12.125" style="124" customWidth="1"/>
    <col min="1765" max="1765" width="11.625" style="124" customWidth="1"/>
    <col min="1766" max="1766" width="9.75" style="124" customWidth="1"/>
    <col min="1767" max="1767" width="0.625" style="124" customWidth="1"/>
    <col min="1768" max="1768" width="12.125" style="124" customWidth="1"/>
    <col min="1769" max="1769" width="11.875" style="124" customWidth="1"/>
    <col min="1770" max="1771" width="12.125" style="124" customWidth="1"/>
    <col min="1772" max="2016" width="9.125" style="124"/>
    <col min="2017" max="2017" width="14" style="124" customWidth="1"/>
    <col min="2018" max="2018" width="18" style="124" customWidth="1"/>
    <col min="2019" max="2019" width="11.875" style="124" customWidth="1"/>
    <col min="2020" max="2020" width="12.125" style="124" customWidth="1"/>
    <col min="2021" max="2021" width="11.625" style="124" customWidth="1"/>
    <col min="2022" max="2022" width="9.75" style="124" customWidth="1"/>
    <col min="2023" max="2023" width="0.625" style="124" customWidth="1"/>
    <col min="2024" max="2024" width="12.125" style="124" customWidth="1"/>
    <col min="2025" max="2025" width="11.875" style="124" customWidth="1"/>
    <col min="2026" max="2027" width="12.125" style="124" customWidth="1"/>
    <col min="2028" max="2272" width="9.125" style="124"/>
    <col min="2273" max="2273" width="14" style="124" customWidth="1"/>
    <col min="2274" max="2274" width="18" style="124" customWidth="1"/>
    <col min="2275" max="2275" width="11.875" style="124" customWidth="1"/>
    <col min="2276" max="2276" width="12.125" style="124" customWidth="1"/>
    <col min="2277" max="2277" width="11.625" style="124" customWidth="1"/>
    <col min="2278" max="2278" width="9.75" style="124" customWidth="1"/>
    <col min="2279" max="2279" width="0.625" style="124" customWidth="1"/>
    <col min="2280" max="2280" width="12.125" style="124" customWidth="1"/>
    <col min="2281" max="2281" width="11.875" style="124" customWidth="1"/>
    <col min="2282" max="2283" width="12.125" style="124" customWidth="1"/>
    <col min="2284" max="2528" width="9.125" style="124"/>
    <col min="2529" max="2529" width="14" style="124" customWidth="1"/>
    <col min="2530" max="2530" width="18" style="124" customWidth="1"/>
    <col min="2531" max="2531" width="11.875" style="124" customWidth="1"/>
    <col min="2532" max="2532" width="12.125" style="124" customWidth="1"/>
    <col min="2533" max="2533" width="11.625" style="124" customWidth="1"/>
    <col min="2534" max="2534" width="9.75" style="124" customWidth="1"/>
    <col min="2535" max="2535" width="0.625" style="124" customWidth="1"/>
    <col min="2536" max="2536" width="12.125" style="124" customWidth="1"/>
    <col min="2537" max="2537" width="11.875" style="124" customWidth="1"/>
    <col min="2538" max="2539" width="12.125" style="124" customWidth="1"/>
    <col min="2540" max="2784" width="9.125" style="124"/>
    <col min="2785" max="2785" width="14" style="124" customWidth="1"/>
    <col min="2786" max="2786" width="18" style="124" customWidth="1"/>
    <col min="2787" max="2787" width="11.875" style="124" customWidth="1"/>
    <col min="2788" max="2788" width="12.125" style="124" customWidth="1"/>
    <col min="2789" max="2789" width="11.625" style="124" customWidth="1"/>
    <col min="2790" max="2790" width="9.75" style="124" customWidth="1"/>
    <col min="2791" max="2791" width="0.625" style="124" customWidth="1"/>
    <col min="2792" max="2792" width="12.125" style="124" customWidth="1"/>
    <col min="2793" max="2793" width="11.875" style="124" customWidth="1"/>
    <col min="2794" max="2795" width="12.125" style="124" customWidth="1"/>
    <col min="2796" max="3040" width="9.125" style="124"/>
    <col min="3041" max="3041" width="14" style="124" customWidth="1"/>
    <col min="3042" max="3042" width="18" style="124" customWidth="1"/>
    <col min="3043" max="3043" width="11.875" style="124" customWidth="1"/>
    <col min="3044" max="3044" width="12.125" style="124" customWidth="1"/>
    <col min="3045" max="3045" width="11.625" style="124" customWidth="1"/>
    <col min="3046" max="3046" width="9.75" style="124" customWidth="1"/>
    <col min="3047" max="3047" width="0.625" style="124" customWidth="1"/>
    <col min="3048" max="3048" width="12.125" style="124" customWidth="1"/>
    <col min="3049" max="3049" width="11.875" style="124" customWidth="1"/>
    <col min="3050" max="3051" width="12.125" style="124" customWidth="1"/>
    <col min="3052" max="3296" width="9.125" style="124"/>
    <col min="3297" max="3297" width="14" style="124" customWidth="1"/>
    <col min="3298" max="3298" width="18" style="124" customWidth="1"/>
    <col min="3299" max="3299" width="11.875" style="124" customWidth="1"/>
    <col min="3300" max="3300" width="12.125" style="124" customWidth="1"/>
    <col min="3301" max="3301" width="11.625" style="124" customWidth="1"/>
    <col min="3302" max="3302" width="9.75" style="124" customWidth="1"/>
    <col min="3303" max="3303" width="0.625" style="124" customWidth="1"/>
    <col min="3304" max="3304" width="12.125" style="124" customWidth="1"/>
    <col min="3305" max="3305" width="11.875" style="124" customWidth="1"/>
    <col min="3306" max="3307" width="12.125" style="124" customWidth="1"/>
    <col min="3308" max="3552" width="9.125" style="124"/>
    <col min="3553" max="3553" width="14" style="124" customWidth="1"/>
    <col min="3554" max="3554" width="18" style="124" customWidth="1"/>
    <col min="3555" max="3555" width="11.875" style="124" customWidth="1"/>
    <col min="3556" max="3556" width="12.125" style="124" customWidth="1"/>
    <col min="3557" max="3557" width="11.625" style="124" customWidth="1"/>
    <col min="3558" max="3558" width="9.75" style="124" customWidth="1"/>
    <col min="3559" max="3559" width="0.625" style="124" customWidth="1"/>
    <col min="3560" max="3560" width="12.125" style="124" customWidth="1"/>
    <col min="3561" max="3561" width="11.875" style="124" customWidth="1"/>
    <col min="3562" max="3563" width="12.125" style="124" customWidth="1"/>
    <col min="3564" max="3808" width="9.125" style="124"/>
    <col min="3809" max="3809" width="14" style="124" customWidth="1"/>
    <col min="3810" max="3810" width="18" style="124" customWidth="1"/>
    <col min="3811" max="3811" width="11.875" style="124" customWidth="1"/>
    <col min="3812" max="3812" width="12.125" style="124" customWidth="1"/>
    <col min="3813" max="3813" width="11.625" style="124" customWidth="1"/>
    <col min="3814" max="3814" width="9.75" style="124" customWidth="1"/>
    <col min="3815" max="3815" width="0.625" style="124" customWidth="1"/>
    <col min="3816" max="3816" width="12.125" style="124" customWidth="1"/>
    <col min="3817" max="3817" width="11.875" style="124" customWidth="1"/>
    <col min="3818" max="3819" width="12.125" style="124" customWidth="1"/>
    <col min="3820" max="4064" width="9.125" style="124"/>
    <col min="4065" max="4065" width="14" style="124" customWidth="1"/>
    <col min="4066" max="4066" width="18" style="124" customWidth="1"/>
    <col min="4067" max="4067" width="11.875" style="124" customWidth="1"/>
    <col min="4068" max="4068" width="12.125" style="124" customWidth="1"/>
    <col min="4069" max="4069" width="11.625" style="124" customWidth="1"/>
    <col min="4070" max="4070" width="9.75" style="124" customWidth="1"/>
    <col min="4071" max="4071" width="0.625" style="124" customWidth="1"/>
    <col min="4072" max="4072" width="12.125" style="124" customWidth="1"/>
    <col min="4073" max="4073" width="11.875" style="124" customWidth="1"/>
    <col min="4074" max="4075" width="12.125" style="124" customWidth="1"/>
    <col min="4076" max="4320" width="9.125" style="124"/>
    <col min="4321" max="4321" width="14" style="124" customWidth="1"/>
    <col min="4322" max="4322" width="18" style="124" customWidth="1"/>
    <col min="4323" max="4323" width="11.875" style="124" customWidth="1"/>
    <col min="4324" max="4324" width="12.125" style="124" customWidth="1"/>
    <col min="4325" max="4325" width="11.625" style="124" customWidth="1"/>
    <col min="4326" max="4326" width="9.75" style="124" customWidth="1"/>
    <col min="4327" max="4327" width="0.625" style="124" customWidth="1"/>
    <col min="4328" max="4328" width="12.125" style="124" customWidth="1"/>
    <col min="4329" max="4329" width="11.875" style="124" customWidth="1"/>
    <col min="4330" max="4331" width="12.125" style="124" customWidth="1"/>
    <col min="4332" max="4576" width="9.125" style="124"/>
    <col min="4577" max="4577" width="14" style="124" customWidth="1"/>
    <col min="4578" max="4578" width="18" style="124" customWidth="1"/>
    <col min="4579" max="4579" width="11.875" style="124" customWidth="1"/>
    <col min="4580" max="4580" width="12.125" style="124" customWidth="1"/>
    <col min="4581" max="4581" width="11.625" style="124" customWidth="1"/>
    <col min="4582" max="4582" width="9.75" style="124" customWidth="1"/>
    <col min="4583" max="4583" width="0.625" style="124" customWidth="1"/>
    <col min="4584" max="4584" width="12.125" style="124" customWidth="1"/>
    <col min="4585" max="4585" width="11.875" style="124" customWidth="1"/>
    <col min="4586" max="4587" width="12.125" style="124" customWidth="1"/>
    <col min="4588" max="4832" width="9.125" style="124"/>
    <col min="4833" max="4833" width="14" style="124" customWidth="1"/>
    <col min="4834" max="4834" width="18" style="124" customWidth="1"/>
    <col min="4835" max="4835" width="11.875" style="124" customWidth="1"/>
    <col min="4836" max="4836" width="12.125" style="124" customWidth="1"/>
    <col min="4837" max="4837" width="11.625" style="124" customWidth="1"/>
    <col min="4838" max="4838" width="9.75" style="124" customWidth="1"/>
    <col min="4839" max="4839" width="0.625" style="124" customWidth="1"/>
    <col min="4840" max="4840" width="12.125" style="124" customWidth="1"/>
    <col min="4841" max="4841" width="11.875" style="124" customWidth="1"/>
    <col min="4842" max="4843" width="12.125" style="124" customWidth="1"/>
    <col min="4844" max="5088" width="9.125" style="124"/>
    <col min="5089" max="5089" width="14" style="124" customWidth="1"/>
    <col min="5090" max="5090" width="18" style="124" customWidth="1"/>
    <col min="5091" max="5091" width="11.875" style="124" customWidth="1"/>
    <col min="5092" max="5092" width="12.125" style="124" customWidth="1"/>
    <col min="5093" max="5093" width="11.625" style="124" customWidth="1"/>
    <col min="5094" max="5094" width="9.75" style="124" customWidth="1"/>
    <col min="5095" max="5095" width="0.625" style="124" customWidth="1"/>
    <col min="5096" max="5096" width="12.125" style="124" customWidth="1"/>
    <col min="5097" max="5097" width="11.875" style="124" customWidth="1"/>
    <col min="5098" max="5099" width="12.125" style="124" customWidth="1"/>
    <col min="5100" max="5344" width="9.125" style="124"/>
    <col min="5345" max="5345" width="14" style="124" customWidth="1"/>
    <col min="5346" max="5346" width="18" style="124" customWidth="1"/>
    <col min="5347" max="5347" width="11.875" style="124" customWidth="1"/>
    <col min="5348" max="5348" width="12.125" style="124" customWidth="1"/>
    <col min="5349" max="5349" width="11.625" style="124" customWidth="1"/>
    <col min="5350" max="5350" width="9.75" style="124" customWidth="1"/>
    <col min="5351" max="5351" width="0.625" style="124" customWidth="1"/>
    <col min="5352" max="5352" width="12.125" style="124" customWidth="1"/>
    <col min="5353" max="5353" width="11.875" style="124" customWidth="1"/>
    <col min="5354" max="5355" width="12.125" style="124" customWidth="1"/>
    <col min="5356" max="5600" width="9.125" style="124"/>
    <col min="5601" max="5601" width="14" style="124" customWidth="1"/>
    <col min="5602" max="5602" width="18" style="124" customWidth="1"/>
    <col min="5603" max="5603" width="11.875" style="124" customWidth="1"/>
    <col min="5604" max="5604" width="12.125" style="124" customWidth="1"/>
    <col min="5605" max="5605" width="11.625" style="124" customWidth="1"/>
    <col min="5606" max="5606" width="9.75" style="124" customWidth="1"/>
    <col min="5607" max="5607" width="0.625" style="124" customWidth="1"/>
    <col min="5608" max="5608" width="12.125" style="124" customWidth="1"/>
    <col min="5609" max="5609" width="11.875" style="124" customWidth="1"/>
    <col min="5610" max="5611" width="12.125" style="124" customWidth="1"/>
    <col min="5612" max="5856" width="9.125" style="124"/>
    <col min="5857" max="5857" width="14" style="124" customWidth="1"/>
    <col min="5858" max="5858" width="18" style="124" customWidth="1"/>
    <col min="5859" max="5859" width="11.875" style="124" customWidth="1"/>
    <col min="5860" max="5860" width="12.125" style="124" customWidth="1"/>
    <col min="5861" max="5861" width="11.625" style="124" customWidth="1"/>
    <col min="5862" max="5862" width="9.75" style="124" customWidth="1"/>
    <col min="5863" max="5863" width="0.625" style="124" customWidth="1"/>
    <col min="5864" max="5864" width="12.125" style="124" customWidth="1"/>
    <col min="5865" max="5865" width="11.875" style="124" customWidth="1"/>
    <col min="5866" max="5867" width="12.125" style="124" customWidth="1"/>
    <col min="5868" max="6112" width="9.125" style="124"/>
    <col min="6113" max="6113" width="14" style="124" customWidth="1"/>
    <col min="6114" max="6114" width="18" style="124" customWidth="1"/>
    <col min="6115" max="6115" width="11.875" style="124" customWidth="1"/>
    <col min="6116" max="6116" width="12.125" style="124" customWidth="1"/>
    <col min="6117" max="6117" width="11.625" style="124" customWidth="1"/>
    <col min="6118" max="6118" width="9.75" style="124" customWidth="1"/>
    <col min="6119" max="6119" width="0.625" style="124" customWidth="1"/>
    <col min="6120" max="6120" width="12.125" style="124" customWidth="1"/>
    <col min="6121" max="6121" width="11.875" style="124" customWidth="1"/>
    <col min="6122" max="6123" width="12.125" style="124" customWidth="1"/>
    <col min="6124" max="6368" width="9.125" style="124"/>
    <col min="6369" max="6369" width="14" style="124" customWidth="1"/>
    <col min="6370" max="6370" width="18" style="124" customWidth="1"/>
    <col min="6371" max="6371" width="11.875" style="124" customWidth="1"/>
    <col min="6372" max="6372" width="12.125" style="124" customWidth="1"/>
    <col min="6373" max="6373" width="11.625" style="124" customWidth="1"/>
    <col min="6374" max="6374" width="9.75" style="124" customWidth="1"/>
    <col min="6375" max="6375" width="0.625" style="124" customWidth="1"/>
    <col min="6376" max="6376" width="12.125" style="124" customWidth="1"/>
    <col min="6377" max="6377" width="11.875" style="124" customWidth="1"/>
    <col min="6378" max="6379" width="12.125" style="124" customWidth="1"/>
    <col min="6380" max="6624" width="9.125" style="124"/>
    <col min="6625" max="6625" width="14" style="124" customWidth="1"/>
    <col min="6626" max="6626" width="18" style="124" customWidth="1"/>
    <col min="6627" max="6627" width="11.875" style="124" customWidth="1"/>
    <col min="6628" max="6628" width="12.125" style="124" customWidth="1"/>
    <col min="6629" max="6629" width="11.625" style="124" customWidth="1"/>
    <col min="6630" max="6630" width="9.75" style="124" customWidth="1"/>
    <col min="6631" max="6631" width="0.625" style="124" customWidth="1"/>
    <col min="6632" max="6632" width="12.125" style="124" customWidth="1"/>
    <col min="6633" max="6633" width="11.875" style="124" customWidth="1"/>
    <col min="6634" max="6635" width="12.125" style="124" customWidth="1"/>
    <col min="6636" max="6880" width="9.125" style="124"/>
    <col min="6881" max="6881" width="14" style="124" customWidth="1"/>
    <col min="6882" max="6882" width="18" style="124" customWidth="1"/>
    <col min="6883" max="6883" width="11.875" style="124" customWidth="1"/>
    <col min="6884" max="6884" width="12.125" style="124" customWidth="1"/>
    <col min="6885" max="6885" width="11.625" style="124" customWidth="1"/>
    <col min="6886" max="6886" width="9.75" style="124" customWidth="1"/>
    <col min="6887" max="6887" width="0.625" style="124" customWidth="1"/>
    <col min="6888" max="6888" width="12.125" style="124" customWidth="1"/>
    <col min="6889" max="6889" width="11.875" style="124" customWidth="1"/>
    <col min="6890" max="6891" width="12.125" style="124" customWidth="1"/>
    <col min="6892" max="7136" width="9.125" style="124"/>
    <col min="7137" max="7137" width="14" style="124" customWidth="1"/>
    <col min="7138" max="7138" width="18" style="124" customWidth="1"/>
    <col min="7139" max="7139" width="11.875" style="124" customWidth="1"/>
    <col min="7140" max="7140" width="12.125" style="124" customWidth="1"/>
    <col min="7141" max="7141" width="11.625" style="124" customWidth="1"/>
    <col min="7142" max="7142" width="9.75" style="124" customWidth="1"/>
    <col min="7143" max="7143" width="0.625" style="124" customWidth="1"/>
    <col min="7144" max="7144" width="12.125" style="124" customWidth="1"/>
    <col min="7145" max="7145" width="11.875" style="124" customWidth="1"/>
    <col min="7146" max="7147" width="12.125" style="124" customWidth="1"/>
    <col min="7148" max="7392" width="9.125" style="124"/>
    <col min="7393" max="7393" width="14" style="124" customWidth="1"/>
    <col min="7394" max="7394" width="18" style="124" customWidth="1"/>
    <col min="7395" max="7395" width="11.875" style="124" customWidth="1"/>
    <col min="7396" max="7396" width="12.125" style="124" customWidth="1"/>
    <col min="7397" max="7397" width="11.625" style="124" customWidth="1"/>
    <col min="7398" max="7398" width="9.75" style="124" customWidth="1"/>
    <col min="7399" max="7399" width="0.625" style="124" customWidth="1"/>
    <col min="7400" max="7400" width="12.125" style="124" customWidth="1"/>
    <col min="7401" max="7401" width="11.875" style="124" customWidth="1"/>
    <col min="7402" max="7403" width="12.125" style="124" customWidth="1"/>
    <col min="7404" max="7648" width="9.125" style="124"/>
    <col min="7649" max="7649" width="14" style="124" customWidth="1"/>
    <col min="7650" max="7650" width="18" style="124" customWidth="1"/>
    <col min="7651" max="7651" width="11.875" style="124" customWidth="1"/>
    <col min="7652" max="7652" width="12.125" style="124" customWidth="1"/>
    <col min="7653" max="7653" width="11.625" style="124" customWidth="1"/>
    <col min="7654" max="7654" width="9.75" style="124" customWidth="1"/>
    <col min="7655" max="7655" width="0.625" style="124" customWidth="1"/>
    <col min="7656" max="7656" width="12.125" style="124" customWidth="1"/>
    <col min="7657" max="7657" width="11.875" style="124" customWidth="1"/>
    <col min="7658" max="7659" width="12.125" style="124" customWidth="1"/>
    <col min="7660" max="7904" width="9.125" style="124"/>
    <col min="7905" max="7905" width="14" style="124" customWidth="1"/>
    <col min="7906" max="7906" width="18" style="124" customWidth="1"/>
    <col min="7907" max="7907" width="11.875" style="124" customWidth="1"/>
    <col min="7908" max="7908" width="12.125" style="124" customWidth="1"/>
    <col min="7909" max="7909" width="11.625" style="124" customWidth="1"/>
    <col min="7910" max="7910" width="9.75" style="124" customWidth="1"/>
    <col min="7911" max="7911" width="0.625" style="124" customWidth="1"/>
    <col min="7912" max="7912" width="12.125" style="124" customWidth="1"/>
    <col min="7913" max="7913" width="11.875" style="124" customWidth="1"/>
    <col min="7914" max="7915" width="12.125" style="124" customWidth="1"/>
    <col min="7916" max="8160" width="9.125" style="124"/>
    <col min="8161" max="8161" width="14" style="124" customWidth="1"/>
    <col min="8162" max="8162" width="18" style="124" customWidth="1"/>
    <col min="8163" max="8163" width="11.875" style="124" customWidth="1"/>
    <col min="8164" max="8164" width="12.125" style="124" customWidth="1"/>
    <col min="8165" max="8165" width="11.625" style="124" customWidth="1"/>
    <col min="8166" max="8166" width="9.75" style="124" customWidth="1"/>
    <col min="8167" max="8167" width="0.625" style="124" customWidth="1"/>
    <col min="8168" max="8168" width="12.125" style="124" customWidth="1"/>
    <col min="8169" max="8169" width="11.875" style="124" customWidth="1"/>
    <col min="8170" max="8171" width="12.125" style="124" customWidth="1"/>
    <col min="8172" max="8416" width="9.125" style="124"/>
    <col min="8417" max="8417" width="14" style="124" customWidth="1"/>
    <col min="8418" max="8418" width="18" style="124" customWidth="1"/>
    <col min="8419" max="8419" width="11.875" style="124" customWidth="1"/>
    <col min="8420" max="8420" width="12.125" style="124" customWidth="1"/>
    <col min="8421" max="8421" width="11.625" style="124" customWidth="1"/>
    <col min="8422" max="8422" width="9.75" style="124" customWidth="1"/>
    <col min="8423" max="8423" width="0.625" style="124" customWidth="1"/>
    <col min="8424" max="8424" width="12.125" style="124" customWidth="1"/>
    <col min="8425" max="8425" width="11.875" style="124" customWidth="1"/>
    <col min="8426" max="8427" width="12.125" style="124" customWidth="1"/>
    <col min="8428" max="8672" width="9.125" style="124"/>
    <col min="8673" max="8673" width="14" style="124" customWidth="1"/>
    <col min="8674" max="8674" width="18" style="124" customWidth="1"/>
    <col min="8675" max="8675" width="11.875" style="124" customWidth="1"/>
    <col min="8676" max="8676" width="12.125" style="124" customWidth="1"/>
    <col min="8677" max="8677" width="11.625" style="124" customWidth="1"/>
    <col min="8678" max="8678" width="9.75" style="124" customWidth="1"/>
    <col min="8679" max="8679" width="0.625" style="124" customWidth="1"/>
    <col min="8680" max="8680" width="12.125" style="124" customWidth="1"/>
    <col min="8681" max="8681" width="11.875" style="124" customWidth="1"/>
    <col min="8682" max="8683" width="12.125" style="124" customWidth="1"/>
    <col min="8684" max="8928" width="9.125" style="124"/>
    <col min="8929" max="8929" width="14" style="124" customWidth="1"/>
    <col min="8930" max="8930" width="18" style="124" customWidth="1"/>
    <col min="8931" max="8931" width="11.875" style="124" customWidth="1"/>
    <col min="8932" max="8932" width="12.125" style="124" customWidth="1"/>
    <col min="8933" max="8933" width="11.625" style="124" customWidth="1"/>
    <col min="8934" max="8934" width="9.75" style="124" customWidth="1"/>
    <col min="8935" max="8935" width="0.625" style="124" customWidth="1"/>
    <col min="8936" max="8936" width="12.125" style="124" customWidth="1"/>
    <col min="8937" max="8937" width="11.875" style="124" customWidth="1"/>
    <col min="8938" max="8939" width="12.125" style="124" customWidth="1"/>
    <col min="8940" max="9184" width="9.125" style="124"/>
    <col min="9185" max="9185" width="14" style="124" customWidth="1"/>
    <col min="9186" max="9186" width="18" style="124" customWidth="1"/>
    <col min="9187" max="9187" width="11.875" style="124" customWidth="1"/>
    <col min="9188" max="9188" width="12.125" style="124" customWidth="1"/>
    <col min="9189" max="9189" width="11.625" style="124" customWidth="1"/>
    <col min="9190" max="9190" width="9.75" style="124" customWidth="1"/>
    <col min="9191" max="9191" width="0.625" style="124" customWidth="1"/>
    <col min="9192" max="9192" width="12.125" style="124" customWidth="1"/>
    <col min="9193" max="9193" width="11.875" style="124" customWidth="1"/>
    <col min="9194" max="9195" width="12.125" style="124" customWidth="1"/>
    <col min="9196" max="9440" width="9.125" style="124"/>
    <col min="9441" max="9441" width="14" style="124" customWidth="1"/>
    <col min="9442" max="9442" width="18" style="124" customWidth="1"/>
    <col min="9443" max="9443" width="11.875" style="124" customWidth="1"/>
    <col min="9444" max="9444" width="12.125" style="124" customWidth="1"/>
    <col min="9445" max="9445" width="11.625" style="124" customWidth="1"/>
    <col min="9446" max="9446" width="9.75" style="124" customWidth="1"/>
    <col min="9447" max="9447" width="0.625" style="124" customWidth="1"/>
    <col min="9448" max="9448" width="12.125" style="124" customWidth="1"/>
    <col min="9449" max="9449" width="11.875" style="124" customWidth="1"/>
    <col min="9450" max="9451" width="12.125" style="124" customWidth="1"/>
    <col min="9452" max="9696" width="9.125" style="124"/>
    <col min="9697" max="9697" width="14" style="124" customWidth="1"/>
    <col min="9698" max="9698" width="18" style="124" customWidth="1"/>
    <col min="9699" max="9699" width="11.875" style="124" customWidth="1"/>
    <col min="9700" max="9700" width="12.125" style="124" customWidth="1"/>
    <col min="9701" max="9701" width="11.625" style="124" customWidth="1"/>
    <col min="9702" max="9702" width="9.75" style="124" customWidth="1"/>
    <col min="9703" max="9703" width="0.625" style="124" customWidth="1"/>
    <col min="9704" max="9704" width="12.125" style="124" customWidth="1"/>
    <col min="9705" max="9705" width="11.875" style="124" customWidth="1"/>
    <col min="9706" max="9707" width="12.125" style="124" customWidth="1"/>
    <col min="9708" max="9952" width="9.125" style="124"/>
    <col min="9953" max="9953" width="14" style="124" customWidth="1"/>
    <col min="9954" max="9954" width="18" style="124" customWidth="1"/>
    <col min="9955" max="9955" width="11.875" style="124" customWidth="1"/>
    <col min="9956" max="9956" width="12.125" style="124" customWidth="1"/>
    <col min="9957" max="9957" width="11.625" style="124" customWidth="1"/>
    <col min="9958" max="9958" width="9.75" style="124" customWidth="1"/>
    <col min="9959" max="9959" width="0.625" style="124" customWidth="1"/>
    <col min="9960" max="9960" width="12.125" style="124" customWidth="1"/>
    <col min="9961" max="9961" width="11.875" style="124" customWidth="1"/>
    <col min="9962" max="9963" width="12.125" style="124" customWidth="1"/>
    <col min="9964" max="10208" width="9.125" style="124"/>
    <col min="10209" max="10209" width="14" style="124" customWidth="1"/>
    <col min="10210" max="10210" width="18" style="124" customWidth="1"/>
    <col min="10211" max="10211" width="11.875" style="124" customWidth="1"/>
    <col min="10212" max="10212" width="12.125" style="124" customWidth="1"/>
    <col min="10213" max="10213" width="11.625" style="124" customWidth="1"/>
    <col min="10214" max="10214" width="9.75" style="124" customWidth="1"/>
    <col min="10215" max="10215" width="0.625" style="124" customWidth="1"/>
    <col min="10216" max="10216" width="12.125" style="124" customWidth="1"/>
    <col min="10217" max="10217" width="11.875" style="124" customWidth="1"/>
    <col min="10218" max="10219" width="12.125" style="124" customWidth="1"/>
    <col min="10220" max="10464" width="9.125" style="124"/>
    <col min="10465" max="10465" width="14" style="124" customWidth="1"/>
    <col min="10466" max="10466" width="18" style="124" customWidth="1"/>
    <col min="10467" max="10467" width="11.875" style="124" customWidth="1"/>
    <col min="10468" max="10468" width="12.125" style="124" customWidth="1"/>
    <col min="10469" max="10469" width="11.625" style="124" customWidth="1"/>
    <col min="10470" max="10470" width="9.75" style="124" customWidth="1"/>
    <col min="10471" max="10471" width="0.625" style="124" customWidth="1"/>
    <col min="10472" max="10472" width="12.125" style="124" customWidth="1"/>
    <col min="10473" max="10473" width="11.875" style="124" customWidth="1"/>
    <col min="10474" max="10475" width="12.125" style="124" customWidth="1"/>
    <col min="10476" max="10720" width="9.125" style="124"/>
    <col min="10721" max="10721" width="14" style="124" customWidth="1"/>
    <col min="10722" max="10722" width="18" style="124" customWidth="1"/>
    <col min="10723" max="10723" width="11.875" style="124" customWidth="1"/>
    <col min="10724" max="10724" width="12.125" style="124" customWidth="1"/>
    <col min="10725" max="10725" width="11.625" style="124" customWidth="1"/>
    <col min="10726" max="10726" width="9.75" style="124" customWidth="1"/>
    <col min="10727" max="10727" width="0.625" style="124" customWidth="1"/>
    <col min="10728" max="10728" width="12.125" style="124" customWidth="1"/>
    <col min="10729" max="10729" width="11.875" style="124" customWidth="1"/>
    <col min="10730" max="10731" width="12.125" style="124" customWidth="1"/>
    <col min="10732" max="10976" width="9.125" style="124"/>
    <col min="10977" max="10977" width="14" style="124" customWidth="1"/>
    <col min="10978" max="10978" width="18" style="124" customWidth="1"/>
    <col min="10979" max="10979" width="11.875" style="124" customWidth="1"/>
    <col min="10980" max="10980" width="12.125" style="124" customWidth="1"/>
    <col min="10981" max="10981" width="11.625" style="124" customWidth="1"/>
    <col min="10982" max="10982" width="9.75" style="124" customWidth="1"/>
    <col min="10983" max="10983" width="0.625" style="124" customWidth="1"/>
    <col min="10984" max="10984" width="12.125" style="124" customWidth="1"/>
    <col min="10985" max="10985" width="11.875" style="124" customWidth="1"/>
    <col min="10986" max="10987" width="12.125" style="124" customWidth="1"/>
    <col min="10988" max="11232" width="9.125" style="124"/>
    <col min="11233" max="11233" width="14" style="124" customWidth="1"/>
    <col min="11234" max="11234" width="18" style="124" customWidth="1"/>
    <col min="11235" max="11235" width="11.875" style="124" customWidth="1"/>
    <col min="11236" max="11236" width="12.125" style="124" customWidth="1"/>
    <col min="11237" max="11237" width="11.625" style="124" customWidth="1"/>
    <col min="11238" max="11238" width="9.75" style="124" customWidth="1"/>
    <col min="11239" max="11239" width="0.625" style="124" customWidth="1"/>
    <col min="11240" max="11240" width="12.125" style="124" customWidth="1"/>
    <col min="11241" max="11241" width="11.875" style="124" customWidth="1"/>
    <col min="11242" max="11243" width="12.125" style="124" customWidth="1"/>
    <col min="11244" max="11488" width="9.125" style="124"/>
    <col min="11489" max="11489" width="14" style="124" customWidth="1"/>
    <col min="11490" max="11490" width="18" style="124" customWidth="1"/>
    <col min="11491" max="11491" width="11.875" style="124" customWidth="1"/>
    <col min="11492" max="11492" width="12.125" style="124" customWidth="1"/>
    <col min="11493" max="11493" width="11.625" style="124" customWidth="1"/>
    <col min="11494" max="11494" width="9.75" style="124" customWidth="1"/>
    <col min="11495" max="11495" width="0.625" style="124" customWidth="1"/>
    <col min="11496" max="11496" width="12.125" style="124" customWidth="1"/>
    <col min="11497" max="11497" width="11.875" style="124" customWidth="1"/>
    <col min="11498" max="11499" width="12.125" style="124" customWidth="1"/>
    <col min="11500" max="11744" width="9.125" style="124"/>
    <col min="11745" max="11745" width="14" style="124" customWidth="1"/>
    <col min="11746" max="11746" width="18" style="124" customWidth="1"/>
    <col min="11747" max="11747" width="11.875" style="124" customWidth="1"/>
    <col min="11748" max="11748" width="12.125" style="124" customWidth="1"/>
    <col min="11749" max="11749" width="11.625" style="124" customWidth="1"/>
    <col min="11750" max="11750" width="9.75" style="124" customWidth="1"/>
    <col min="11751" max="11751" width="0.625" style="124" customWidth="1"/>
    <col min="11752" max="11752" width="12.125" style="124" customWidth="1"/>
    <col min="11753" max="11753" width="11.875" style="124" customWidth="1"/>
    <col min="11754" max="11755" width="12.125" style="124" customWidth="1"/>
    <col min="11756" max="12000" width="9.125" style="124"/>
    <col min="12001" max="12001" width="14" style="124" customWidth="1"/>
    <col min="12002" max="12002" width="18" style="124" customWidth="1"/>
    <col min="12003" max="12003" width="11.875" style="124" customWidth="1"/>
    <col min="12004" max="12004" width="12.125" style="124" customWidth="1"/>
    <col min="12005" max="12005" width="11.625" style="124" customWidth="1"/>
    <col min="12006" max="12006" width="9.75" style="124" customWidth="1"/>
    <col min="12007" max="12007" width="0.625" style="124" customWidth="1"/>
    <col min="12008" max="12008" width="12.125" style="124" customWidth="1"/>
    <col min="12009" max="12009" width="11.875" style="124" customWidth="1"/>
    <col min="12010" max="12011" width="12.125" style="124" customWidth="1"/>
    <col min="12012" max="12256" width="9.125" style="124"/>
    <col min="12257" max="12257" width="14" style="124" customWidth="1"/>
    <col min="12258" max="12258" width="18" style="124" customWidth="1"/>
    <col min="12259" max="12259" width="11.875" style="124" customWidth="1"/>
    <col min="12260" max="12260" width="12.125" style="124" customWidth="1"/>
    <col min="12261" max="12261" width="11.625" style="124" customWidth="1"/>
    <col min="12262" max="12262" width="9.75" style="124" customWidth="1"/>
    <col min="12263" max="12263" width="0.625" style="124" customWidth="1"/>
    <col min="12264" max="12264" width="12.125" style="124" customWidth="1"/>
    <col min="12265" max="12265" width="11.875" style="124" customWidth="1"/>
    <col min="12266" max="12267" width="12.125" style="124" customWidth="1"/>
    <col min="12268" max="12512" width="9.125" style="124"/>
    <col min="12513" max="12513" width="14" style="124" customWidth="1"/>
    <col min="12514" max="12514" width="18" style="124" customWidth="1"/>
    <col min="12515" max="12515" width="11.875" style="124" customWidth="1"/>
    <col min="12516" max="12516" width="12.125" style="124" customWidth="1"/>
    <col min="12517" max="12517" width="11.625" style="124" customWidth="1"/>
    <col min="12518" max="12518" width="9.75" style="124" customWidth="1"/>
    <col min="12519" max="12519" width="0.625" style="124" customWidth="1"/>
    <col min="12520" max="12520" width="12.125" style="124" customWidth="1"/>
    <col min="12521" max="12521" width="11.875" style="124" customWidth="1"/>
    <col min="12522" max="12523" width="12.125" style="124" customWidth="1"/>
    <col min="12524" max="12768" width="9.125" style="124"/>
    <col min="12769" max="12769" width="14" style="124" customWidth="1"/>
    <col min="12770" max="12770" width="18" style="124" customWidth="1"/>
    <col min="12771" max="12771" width="11.875" style="124" customWidth="1"/>
    <col min="12772" max="12772" width="12.125" style="124" customWidth="1"/>
    <col min="12773" max="12773" width="11.625" style="124" customWidth="1"/>
    <col min="12774" max="12774" width="9.75" style="124" customWidth="1"/>
    <col min="12775" max="12775" width="0.625" style="124" customWidth="1"/>
    <col min="12776" max="12776" width="12.125" style="124" customWidth="1"/>
    <col min="12777" max="12777" width="11.875" style="124" customWidth="1"/>
    <col min="12778" max="12779" width="12.125" style="124" customWidth="1"/>
    <col min="12780" max="13024" width="9.125" style="124"/>
    <col min="13025" max="13025" width="14" style="124" customWidth="1"/>
    <col min="13026" max="13026" width="18" style="124" customWidth="1"/>
    <col min="13027" max="13027" width="11.875" style="124" customWidth="1"/>
    <col min="13028" max="13028" width="12.125" style="124" customWidth="1"/>
    <col min="13029" max="13029" width="11.625" style="124" customWidth="1"/>
    <col min="13030" max="13030" width="9.75" style="124" customWidth="1"/>
    <col min="13031" max="13031" width="0.625" style="124" customWidth="1"/>
    <col min="13032" max="13032" width="12.125" style="124" customWidth="1"/>
    <col min="13033" max="13033" width="11.875" style="124" customWidth="1"/>
    <col min="13034" max="13035" width="12.125" style="124" customWidth="1"/>
    <col min="13036" max="13280" width="9.125" style="124"/>
    <col min="13281" max="13281" width="14" style="124" customWidth="1"/>
    <col min="13282" max="13282" width="18" style="124" customWidth="1"/>
    <col min="13283" max="13283" width="11.875" style="124" customWidth="1"/>
    <col min="13284" max="13284" width="12.125" style="124" customWidth="1"/>
    <col min="13285" max="13285" width="11.625" style="124" customWidth="1"/>
    <col min="13286" max="13286" width="9.75" style="124" customWidth="1"/>
    <col min="13287" max="13287" width="0.625" style="124" customWidth="1"/>
    <col min="13288" max="13288" width="12.125" style="124" customWidth="1"/>
    <col min="13289" max="13289" width="11.875" style="124" customWidth="1"/>
    <col min="13290" max="13291" width="12.125" style="124" customWidth="1"/>
    <col min="13292" max="13536" width="9.125" style="124"/>
    <col min="13537" max="13537" width="14" style="124" customWidth="1"/>
    <col min="13538" max="13538" width="18" style="124" customWidth="1"/>
    <col min="13539" max="13539" width="11.875" style="124" customWidth="1"/>
    <col min="13540" max="13540" width="12.125" style="124" customWidth="1"/>
    <col min="13541" max="13541" width="11.625" style="124" customWidth="1"/>
    <col min="13542" max="13542" width="9.75" style="124" customWidth="1"/>
    <col min="13543" max="13543" width="0.625" style="124" customWidth="1"/>
    <col min="13544" max="13544" width="12.125" style="124" customWidth="1"/>
    <col min="13545" max="13545" width="11.875" style="124" customWidth="1"/>
    <col min="13546" max="13547" width="12.125" style="124" customWidth="1"/>
    <col min="13548" max="13792" width="9.125" style="124"/>
    <col min="13793" max="13793" width="14" style="124" customWidth="1"/>
    <col min="13794" max="13794" width="18" style="124" customWidth="1"/>
    <col min="13795" max="13795" width="11.875" style="124" customWidth="1"/>
    <col min="13796" max="13796" width="12.125" style="124" customWidth="1"/>
    <col min="13797" max="13797" width="11.625" style="124" customWidth="1"/>
    <col min="13798" max="13798" width="9.75" style="124" customWidth="1"/>
    <col min="13799" max="13799" width="0.625" style="124" customWidth="1"/>
    <col min="13800" max="13800" width="12.125" style="124" customWidth="1"/>
    <col min="13801" max="13801" width="11.875" style="124" customWidth="1"/>
    <col min="13802" max="13803" width="12.125" style="124" customWidth="1"/>
    <col min="13804" max="14048" width="9.125" style="124"/>
    <col min="14049" max="14049" width="14" style="124" customWidth="1"/>
    <col min="14050" max="14050" width="18" style="124" customWidth="1"/>
    <col min="14051" max="14051" width="11.875" style="124" customWidth="1"/>
    <col min="14052" max="14052" width="12.125" style="124" customWidth="1"/>
    <col min="14053" max="14053" width="11.625" style="124" customWidth="1"/>
    <col min="14054" max="14054" width="9.75" style="124" customWidth="1"/>
    <col min="14055" max="14055" width="0.625" style="124" customWidth="1"/>
    <col min="14056" max="14056" width="12.125" style="124" customWidth="1"/>
    <col min="14057" max="14057" width="11.875" style="124" customWidth="1"/>
    <col min="14058" max="14059" width="12.125" style="124" customWidth="1"/>
    <col min="14060" max="14304" width="9.125" style="124"/>
    <col min="14305" max="14305" width="14" style="124" customWidth="1"/>
    <col min="14306" max="14306" width="18" style="124" customWidth="1"/>
    <col min="14307" max="14307" width="11.875" style="124" customWidth="1"/>
    <col min="14308" max="14308" width="12.125" style="124" customWidth="1"/>
    <col min="14309" max="14309" width="11.625" style="124" customWidth="1"/>
    <col min="14310" max="14310" width="9.75" style="124" customWidth="1"/>
    <col min="14311" max="14311" width="0.625" style="124" customWidth="1"/>
    <col min="14312" max="14312" width="12.125" style="124" customWidth="1"/>
    <col min="14313" max="14313" width="11.875" style="124" customWidth="1"/>
    <col min="14314" max="14315" width="12.125" style="124" customWidth="1"/>
    <col min="14316" max="14560" width="9.125" style="124"/>
    <col min="14561" max="14561" width="14" style="124" customWidth="1"/>
    <col min="14562" max="14562" width="18" style="124" customWidth="1"/>
    <col min="14563" max="14563" width="11.875" style="124" customWidth="1"/>
    <col min="14564" max="14564" width="12.125" style="124" customWidth="1"/>
    <col min="14565" max="14565" width="11.625" style="124" customWidth="1"/>
    <col min="14566" max="14566" width="9.75" style="124" customWidth="1"/>
    <col min="14567" max="14567" width="0.625" style="124" customWidth="1"/>
    <col min="14568" max="14568" width="12.125" style="124" customWidth="1"/>
    <col min="14569" max="14569" width="11.875" style="124" customWidth="1"/>
    <col min="14570" max="14571" width="12.125" style="124" customWidth="1"/>
    <col min="14572" max="14816" width="9.125" style="124"/>
    <col min="14817" max="14817" width="14" style="124" customWidth="1"/>
    <col min="14818" max="14818" width="18" style="124" customWidth="1"/>
    <col min="14819" max="14819" width="11.875" style="124" customWidth="1"/>
    <col min="14820" max="14820" width="12.125" style="124" customWidth="1"/>
    <col min="14821" max="14821" width="11.625" style="124" customWidth="1"/>
    <col min="14822" max="14822" width="9.75" style="124" customWidth="1"/>
    <col min="14823" max="14823" width="0.625" style="124" customWidth="1"/>
    <col min="14824" max="14824" width="12.125" style="124" customWidth="1"/>
    <col min="14825" max="14825" width="11.875" style="124" customWidth="1"/>
    <col min="14826" max="14827" width="12.125" style="124" customWidth="1"/>
    <col min="14828" max="15072" width="9.125" style="124"/>
    <col min="15073" max="15073" width="14" style="124" customWidth="1"/>
    <col min="15074" max="15074" width="18" style="124" customWidth="1"/>
    <col min="15075" max="15075" width="11.875" style="124" customWidth="1"/>
    <col min="15076" max="15076" width="12.125" style="124" customWidth="1"/>
    <col min="15077" max="15077" width="11.625" style="124" customWidth="1"/>
    <col min="15078" max="15078" width="9.75" style="124" customWidth="1"/>
    <col min="15079" max="15079" width="0.625" style="124" customWidth="1"/>
    <col min="15080" max="15080" width="12.125" style="124" customWidth="1"/>
    <col min="15081" max="15081" width="11.875" style="124" customWidth="1"/>
    <col min="15082" max="15083" width="12.125" style="124" customWidth="1"/>
    <col min="15084" max="15328" width="9.125" style="124"/>
    <col min="15329" max="15329" width="14" style="124" customWidth="1"/>
    <col min="15330" max="15330" width="18" style="124" customWidth="1"/>
    <col min="15331" max="15331" width="11.875" style="124" customWidth="1"/>
    <col min="15332" max="15332" width="12.125" style="124" customWidth="1"/>
    <col min="15333" max="15333" width="11.625" style="124" customWidth="1"/>
    <col min="15334" max="15334" width="9.75" style="124" customWidth="1"/>
    <col min="15335" max="15335" width="0.625" style="124" customWidth="1"/>
    <col min="15336" max="15336" width="12.125" style="124" customWidth="1"/>
    <col min="15337" max="15337" width="11.875" style="124" customWidth="1"/>
    <col min="15338" max="15339" width="12.125" style="124" customWidth="1"/>
    <col min="15340" max="15584" width="9.125" style="124"/>
    <col min="15585" max="15585" width="14" style="124" customWidth="1"/>
    <col min="15586" max="15586" width="18" style="124" customWidth="1"/>
    <col min="15587" max="15587" width="11.875" style="124" customWidth="1"/>
    <col min="15588" max="15588" width="12.125" style="124" customWidth="1"/>
    <col min="15589" max="15589" width="11.625" style="124" customWidth="1"/>
    <col min="15590" max="15590" width="9.75" style="124" customWidth="1"/>
    <col min="15591" max="15591" width="0.625" style="124" customWidth="1"/>
    <col min="15592" max="15592" width="12.125" style="124" customWidth="1"/>
    <col min="15593" max="15593" width="11.875" style="124" customWidth="1"/>
    <col min="15594" max="15595" width="12.125" style="124" customWidth="1"/>
    <col min="15596" max="15840" width="9.125" style="124"/>
    <col min="15841" max="15841" width="14" style="124" customWidth="1"/>
    <col min="15842" max="15842" width="18" style="124" customWidth="1"/>
    <col min="15843" max="15843" width="11.875" style="124" customWidth="1"/>
    <col min="15844" max="15844" width="12.125" style="124" customWidth="1"/>
    <col min="15845" max="15845" width="11.625" style="124" customWidth="1"/>
    <col min="15846" max="15846" width="9.75" style="124" customWidth="1"/>
    <col min="15847" max="15847" width="0.625" style="124" customWidth="1"/>
    <col min="15848" max="15848" width="12.125" style="124" customWidth="1"/>
    <col min="15849" max="15849" width="11.875" style="124" customWidth="1"/>
    <col min="15850" max="15851" width="12.125" style="124" customWidth="1"/>
    <col min="15852" max="16096" width="9.125" style="124"/>
    <col min="16097" max="16097" width="14" style="124" customWidth="1"/>
    <col min="16098" max="16098" width="18" style="124" customWidth="1"/>
    <col min="16099" max="16099" width="11.875" style="124" customWidth="1"/>
    <col min="16100" max="16100" width="12.125" style="124" customWidth="1"/>
    <col min="16101" max="16101" width="11.625" style="124" customWidth="1"/>
    <col min="16102" max="16102" width="9.75" style="124" customWidth="1"/>
    <col min="16103" max="16103" width="0.625" style="124" customWidth="1"/>
    <col min="16104" max="16104" width="12.125" style="124" customWidth="1"/>
    <col min="16105" max="16105" width="11.875" style="124" customWidth="1"/>
    <col min="16106" max="16107" width="12.125" style="124" customWidth="1"/>
    <col min="16108" max="16384" width="9.125" style="124"/>
  </cols>
  <sheetData>
    <row r="1" spans="1:22" ht="22.5" customHeight="1" x14ac:dyDescent="0.2">
      <c r="A1" s="432" t="s">
        <v>297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 t="s">
        <v>297</v>
      </c>
      <c r="M1" s="432"/>
      <c r="N1" s="432"/>
      <c r="O1" s="432"/>
      <c r="P1" s="432"/>
      <c r="Q1" s="432"/>
      <c r="R1" s="432"/>
      <c r="S1" s="432"/>
      <c r="T1" s="432"/>
      <c r="U1" s="154"/>
      <c r="V1" s="154"/>
    </row>
    <row r="2" spans="1:22" ht="22.5" customHeight="1" thickBot="1" x14ac:dyDescent="0.25">
      <c r="A2" s="421" t="s">
        <v>355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1" t="s">
        <v>356</v>
      </c>
      <c r="M2" s="422"/>
      <c r="N2" s="100"/>
      <c r="O2" s="100"/>
      <c r="P2" s="100"/>
      <c r="Q2" s="100"/>
      <c r="R2" s="100"/>
      <c r="S2" s="100"/>
      <c r="T2" s="100"/>
    </row>
    <row r="3" spans="1:22" ht="25.5" customHeight="1" thickTop="1" x14ac:dyDescent="0.2">
      <c r="A3" s="436" t="s">
        <v>0</v>
      </c>
      <c r="B3" s="452" t="s">
        <v>298</v>
      </c>
      <c r="C3" s="452"/>
      <c r="D3" s="452"/>
      <c r="E3" s="452"/>
      <c r="F3" s="452"/>
      <c r="G3" s="452"/>
      <c r="H3" s="452"/>
      <c r="I3" s="452"/>
      <c r="J3" s="452"/>
      <c r="K3" s="452"/>
      <c r="L3" s="436" t="s">
        <v>0</v>
      </c>
      <c r="M3" s="452" t="s">
        <v>298</v>
      </c>
      <c r="N3" s="452"/>
      <c r="O3" s="452"/>
      <c r="P3" s="452"/>
      <c r="Q3" s="452"/>
      <c r="R3" s="452"/>
      <c r="S3" s="452"/>
      <c r="T3" s="453" t="s">
        <v>19</v>
      </c>
    </row>
    <row r="4" spans="1:22" ht="36" customHeight="1" x14ac:dyDescent="0.2">
      <c r="A4" s="439"/>
      <c r="B4" s="178" t="s">
        <v>106</v>
      </c>
      <c r="C4" s="178" t="s">
        <v>107</v>
      </c>
      <c r="D4" s="178" t="s">
        <v>196</v>
      </c>
      <c r="E4" s="178" t="s">
        <v>108</v>
      </c>
      <c r="F4" s="178" t="s">
        <v>109</v>
      </c>
      <c r="G4" s="178" t="s">
        <v>110</v>
      </c>
      <c r="H4" s="178" t="s">
        <v>101</v>
      </c>
      <c r="I4" s="178" t="s">
        <v>103</v>
      </c>
      <c r="J4" s="178" t="s">
        <v>111</v>
      </c>
      <c r="K4" s="178" t="s">
        <v>112</v>
      </c>
      <c r="L4" s="439"/>
      <c r="M4" s="178" t="s">
        <v>69</v>
      </c>
      <c r="N4" s="178" t="s">
        <v>70</v>
      </c>
      <c r="O4" s="178" t="s">
        <v>71</v>
      </c>
      <c r="P4" s="178" t="s">
        <v>113</v>
      </c>
      <c r="Q4" s="178" t="s">
        <v>102</v>
      </c>
      <c r="R4" s="178" t="s">
        <v>105</v>
      </c>
      <c r="S4" s="178" t="s">
        <v>20</v>
      </c>
      <c r="T4" s="455"/>
    </row>
    <row r="5" spans="1:22" s="41" customFormat="1" ht="23.25" customHeight="1" x14ac:dyDescent="0.2">
      <c r="A5" s="170" t="s">
        <v>2</v>
      </c>
      <c r="B5" s="203">
        <v>53.565488684720655</v>
      </c>
      <c r="C5" s="203">
        <v>5.7350630283426816E-2</v>
      </c>
      <c r="D5" s="203">
        <v>1.8891297615360791</v>
      </c>
      <c r="E5" s="203">
        <v>0</v>
      </c>
      <c r="F5" s="203">
        <v>4.5880504226741455E-2</v>
      </c>
      <c r="G5" s="203">
        <v>0</v>
      </c>
      <c r="H5" s="203">
        <v>0</v>
      </c>
      <c r="I5" s="203">
        <v>0.62397485748368375</v>
      </c>
      <c r="J5" s="203">
        <v>42.611518300586134</v>
      </c>
      <c r="K5" s="203">
        <v>0</v>
      </c>
      <c r="L5" s="170" t="s">
        <v>2</v>
      </c>
      <c r="M5" s="203">
        <v>0</v>
      </c>
      <c r="N5" s="203">
        <v>0</v>
      </c>
      <c r="O5" s="203">
        <v>0</v>
      </c>
      <c r="P5" s="203">
        <v>1.1217783283438283</v>
      </c>
      <c r="Q5" s="203">
        <v>8.4878932819471689E-2</v>
      </c>
      <c r="R5" s="203">
        <v>0</v>
      </c>
      <c r="S5" s="203">
        <v>0</v>
      </c>
      <c r="T5" s="203">
        <v>100</v>
      </c>
    </row>
    <row r="6" spans="1:22" s="41" customFormat="1" ht="23.25" customHeight="1" x14ac:dyDescent="0.2">
      <c r="A6" s="170" t="s">
        <v>4</v>
      </c>
      <c r="B6" s="203">
        <v>37.940416738419152</v>
      </c>
      <c r="C6" s="203">
        <v>19.073531944205271</v>
      </c>
      <c r="D6" s="203">
        <v>16.486998450146377</v>
      </c>
      <c r="E6" s="203">
        <v>0</v>
      </c>
      <c r="F6" s="203">
        <v>0</v>
      </c>
      <c r="G6" s="203">
        <v>0</v>
      </c>
      <c r="H6" s="203">
        <v>0</v>
      </c>
      <c r="I6" s="203">
        <v>0</v>
      </c>
      <c r="J6" s="203">
        <v>0</v>
      </c>
      <c r="K6" s="203">
        <v>0.18598243499225073</v>
      </c>
      <c r="L6" s="170" t="s">
        <v>4</v>
      </c>
      <c r="M6" s="203">
        <v>0</v>
      </c>
      <c r="N6" s="203">
        <v>0</v>
      </c>
      <c r="O6" s="203">
        <v>0</v>
      </c>
      <c r="P6" s="203">
        <v>0</v>
      </c>
      <c r="Q6" s="203">
        <v>26.313070432236955</v>
      </c>
      <c r="R6" s="203">
        <v>0</v>
      </c>
      <c r="S6" s="203">
        <v>0</v>
      </c>
      <c r="T6" s="203">
        <v>100</v>
      </c>
    </row>
    <row r="7" spans="1:22" s="41" customFormat="1" ht="23.25" customHeight="1" x14ac:dyDescent="0.2">
      <c r="A7" s="170" t="s">
        <v>6</v>
      </c>
      <c r="B7" s="203">
        <v>37.188828172434718</v>
      </c>
      <c r="C7" s="203">
        <v>0</v>
      </c>
      <c r="D7" s="203">
        <v>61.080752884031583</v>
      </c>
      <c r="E7" s="203">
        <v>0</v>
      </c>
      <c r="F7" s="203">
        <v>0</v>
      </c>
      <c r="G7" s="203">
        <v>0</v>
      </c>
      <c r="H7" s="203">
        <v>0</v>
      </c>
      <c r="I7" s="203">
        <v>1.5179113539769274E-2</v>
      </c>
      <c r="J7" s="203">
        <v>0</v>
      </c>
      <c r="K7" s="203">
        <v>0</v>
      </c>
      <c r="L7" s="170" t="s">
        <v>6</v>
      </c>
      <c r="M7" s="203">
        <v>0</v>
      </c>
      <c r="N7" s="203">
        <v>0</v>
      </c>
      <c r="O7" s="203">
        <v>0</v>
      </c>
      <c r="P7" s="203">
        <v>0.57680631451123232</v>
      </c>
      <c r="Q7" s="203">
        <v>1.1384335154826957</v>
      </c>
      <c r="R7" s="203">
        <v>0</v>
      </c>
      <c r="S7" s="203">
        <v>0</v>
      </c>
      <c r="T7" s="203">
        <v>100</v>
      </c>
    </row>
    <row r="8" spans="1:22" s="41" customFormat="1" ht="23.25" customHeight="1" x14ac:dyDescent="0.2">
      <c r="A8" s="170" t="s">
        <v>7</v>
      </c>
      <c r="B8" s="203">
        <v>2.6459470810583787</v>
      </c>
      <c r="C8" s="203">
        <v>0</v>
      </c>
      <c r="D8" s="203">
        <v>53.254934901301965</v>
      </c>
      <c r="E8" s="203">
        <v>0</v>
      </c>
      <c r="F8" s="203">
        <v>0.83998320033599316</v>
      </c>
      <c r="G8" s="203">
        <v>0</v>
      </c>
      <c r="H8" s="203">
        <v>0</v>
      </c>
      <c r="I8" s="203">
        <v>0</v>
      </c>
      <c r="J8" s="203">
        <v>0</v>
      </c>
      <c r="K8" s="203">
        <v>0.12599748005039899</v>
      </c>
      <c r="L8" s="170" t="s">
        <v>7</v>
      </c>
      <c r="M8" s="203">
        <v>0</v>
      </c>
      <c r="N8" s="203">
        <v>23.519529609407812</v>
      </c>
      <c r="O8" s="203">
        <v>0</v>
      </c>
      <c r="P8" s="203">
        <v>15.833683326333473</v>
      </c>
      <c r="Q8" s="203">
        <v>3.7799244015119693</v>
      </c>
      <c r="R8" s="203">
        <v>0</v>
      </c>
      <c r="S8" s="203">
        <v>0</v>
      </c>
      <c r="T8" s="203">
        <v>100</v>
      </c>
    </row>
    <row r="9" spans="1:22" s="41" customFormat="1" ht="23.25" customHeight="1" x14ac:dyDescent="0.2">
      <c r="A9" s="170" t="s">
        <v>8</v>
      </c>
      <c r="B9" s="203">
        <v>22.441409759478393</v>
      </c>
      <c r="C9" s="203">
        <v>3.5423672254023653</v>
      </c>
      <c r="D9" s="203">
        <v>51.561978591780701</v>
      </c>
      <c r="E9" s="203">
        <v>0.32086659650383748</v>
      </c>
      <c r="F9" s="203">
        <v>0</v>
      </c>
      <c r="G9" s="203">
        <v>0</v>
      </c>
      <c r="H9" s="203">
        <v>1.0139384449521265</v>
      </c>
      <c r="I9" s="203">
        <v>0.28877993685345377</v>
      </c>
      <c r="J9" s="203">
        <v>0</v>
      </c>
      <c r="K9" s="203">
        <v>0</v>
      </c>
      <c r="L9" s="170" t="s">
        <v>8</v>
      </c>
      <c r="M9" s="203">
        <v>0</v>
      </c>
      <c r="N9" s="203">
        <v>0</v>
      </c>
      <c r="O9" s="203">
        <v>0</v>
      </c>
      <c r="P9" s="203">
        <v>0.59681186949713783</v>
      </c>
      <c r="Q9" s="203">
        <v>19.977154298328912</v>
      </c>
      <c r="R9" s="203">
        <v>6.4173319300767501E-2</v>
      </c>
      <c r="S9" s="203">
        <v>0.1925199579023025</v>
      </c>
      <c r="T9" s="203">
        <v>100</v>
      </c>
    </row>
    <row r="10" spans="1:22" s="41" customFormat="1" ht="23.25" customHeight="1" x14ac:dyDescent="0.2">
      <c r="A10" s="170" t="s">
        <v>9</v>
      </c>
      <c r="B10" s="203">
        <v>13.616475558237781</v>
      </c>
      <c r="C10" s="203">
        <v>0</v>
      </c>
      <c r="D10" s="203">
        <v>39.706547978273974</v>
      </c>
      <c r="E10" s="203">
        <v>0</v>
      </c>
      <c r="F10" s="203">
        <v>0.30175015087507545</v>
      </c>
      <c r="G10" s="203">
        <v>0</v>
      </c>
      <c r="H10" s="203">
        <v>0</v>
      </c>
      <c r="I10" s="203">
        <v>38.012975256487636</v>
      </c>
      <c r="J10" s="203">
        <v>0</v>
      </c>
      <c r="K10" s="203">
        <v>0</v>
      </c>
      <c r="L10" s="170" t="s">
        <v>9</v>
      </c>
      <c r="M10" s="203">
        <v>0</v>
      </c>
      <c r="N10" s="203">
        <v>0</v>
      </c>
      <c r="O10" s="203">
        <v>0</v>
      </c>
      <c r="P10" s="203">
        <v>0.75060350030175016</v>
      </c>
      <c r="Q10" s="203">
        <v>7.6116475558237768</v>
      </c>
      <c r="R10" s="203">
        <v>0</v>
      </c>
      <c r="S10" s="203">
        <v>0</v>
      </c>
      <c r="T10" s="203">
        <v>100</v>
      </c>
    </row>
    <row r="11" spans="1:22" s="41" customFormat="1" ht="23.25" customHeight="1" x14ac:dyDescent="0.2">
      <c r="A11" s="170" t="s">
        <v>10</v>
      </c>
      <c r="B11" s="203">
        <v>0.46210720887245837</v>
      </c>
      <c r="C11" s="203">
        <v>1.3401109057301293</v>
      </c>
      <c r="D11" s="203">
        <v>42.190388170055449</v>
      </c>
      <c r="E11" s="203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170" t="s">
        <v>10</v>
      </c>
      <c r="M11" s="203">
        <v>0</v>
      </c>
      <c r="N11" s="203">
        <v>0.92421441774491675</v>
      </c>
      <c r="O11" s="203">
        <v>0</v>
      </c>
      <c r="P11" s="203">
        <v>53.604436229205177</v>
      </c>
      <c r="Q11" s="203">
        <v>1.478743068391867</v>
      </c>
      <c r="R11" s="203">
        <v>0</v>
      </c>
      <c r="S11" s="203">
        <v>0</v>
      </c>
      <c r="T11" s="203">
        <v>100</v>
      </c>
    </row>
    <row r="12" spans="1:22" s="41" customFormat="1" ht="23.25" customHeight="1" x14ac:dyDescent="0.2">
      <c r="A12" s="170" t="s">
        <v>11</v>
      </c>
      <c r="B12" s="203">
        <v>32.37193284545846</v>
      </c>
      <c r="C12" s="203">
        <v>0</v>
      </c>
      <c r="D12" s="203">
        <v>45.501506672406379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170" t="s">
        <v>11</v>
      </c>
      <c r="M12" s="203">
        <v>0</v>
      </c>
      <c r="N12" s="203">
        <v>0</v>
      </c>
      <c r="O12" s="203">
        <v>0</v>
      </c>
      <c r="P12" s="203">
        <v>0.68876452862677573</v>
      </c>
      <c r="Q12" s="203">
        <v>0.43047783039173482</v>
      </c>
      <c r="R12" s="203">
        <v>21.007318123116658</v>
      </c>
      <c r="S12" s="203">
        <v>0</v>
      </c>
      <c r="T12" s="203">
        <v>100</v>
      </c>
    </row>
    <row r="13" spans="1:22" s="41" customFormat="1" ht="23.25" customHeight="1" x14ac:dyDescent="0.2">
      <c r="A13" s="170" t="s">
        <v>12</v>
      </c>
      <c r="B13" s="203">
        <v>0</v>
      </c>
      <c r="C13" s="203">
        <v>0</v>
      </c>
      <c r="D13" s="203">
        <v>74.579690652320096</v>
      </c>
      <c r="E13" s="203">
        <v>0</v>
      </c>
      <c r="F13" s="203">
        <v>0</v>
      </c>
      <c r="G13" s="203">
        <v>0</v>
      </c>
      <c r="H13" s="203">
        <v>0</v>
      </c>
      <c r="I13" s="203">
        <v>0</v>
      </c>
      <c r="J13" s="203">
        <v>2.0174848688634834</v>
      </c>
      <c r="K13" s="203">
        <v>0</v>
      </c>
      <c r="L13" s="170" t="s">
        <v>12</v>
      </c>
      <c r="M13" s="203">
        <v>0</v>
      </c>
      <c r="N13" s="203">
        <v>0</v>
      </c>
      <c r="O13" s="203">
        <v>0</v>
      </c>
      <c r="P13" s="203">
        <v>15.534633490248826</v>
      </c>
      <c r="Q13" s="203">
        <v>7.8681909885675863</v>
      </c>
      <c r="R13" s="203">
        <v>0</v>
      </c>
      <c r="S13" s="203">
        <v>0</v>
      </c>
      <c r="T13" s="203">
        <v>100</v>
      </c>
    </row>
    <row r="14" spans="1:22" s="41" customFormat="1" ht="23.25" customHeight="1" x14ac:dyDescent="0.2">
      <c r="A14" s="170" t="s">
        <v>13</v>
      </c>
      <c r="B14" s="203">
        <v>10.548523206751057</v>
      </c>
      <c r="C14" s="203">
        <v>0</v>
      </c>
      <c r="D14" s="203">
        <v>87.9676511954993</v>
      </c>
      <c r="E14" s="203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170" t="s">
        <v>13</v>
      </c>
      <c r="M14" s="203">
        <v>0</v>
      </c>
      <c r="N14" s="203">
        <v>0</v>
      </c>
      <c r="O14" s="203">
        <v>0</v>
      </c>
      <c r="P14" s="203">
        <v>0</v>
      </c>
      <c r="Q14" s="203">
        <v>1.4135021097046416</v>
      </c>
      <c r="R14" s="203">
        <v>7.0323488045007043E-2</v>
      </c>
      <c r="S14" s="203">
        <v>0</v>
      </c>
      <c r="T14" s="203">
        <v>100</v>
      </c>
    </row>
    <row r="15" spans="1:22" s="41" customFormat="1" ht="23.25" customHeight="1" x14ac:dyDescent="0.2">
      <c r="A15" s="170" t="s">
        <v>14</v>
      </c>
      <c r="B15" s="203">
        <v>59.597205096588567</v>
      </c>
      <c r="C15" s="203">
        <v>0</v>
      </c>
      <c r="D15" s="203">
        <v>39.991779695848756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170" t="s">
        <v>14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0.41101520756267973</v>
      </c>
      <c r="T15" s="203">
        <v>100</v>
      </c>
    </row>
    <row r="16" spans="1:22" s="41" customFormat="1" ht="23.25" customHeight="1" x14ac:dyDescent="0.2">
      <c r="A16" s="170" t="s">
        <v>15</v>
      </c>
      <c r="B16" s="203">
        <v>0</v>
      </c>
      <c r="C16" s="203">
        <v>21.811872598835045</v>
      </c>
      <c r="D16" s="203">
        <v>51.419011029867391</v>
      </c>
      <c r="E16" s="203">
        <v>0</v>
      </c>
      <c r="F16" s="203">
        <v>0</v>
      </c>
      <c r="G16" s="203">
        <v>0</v>
      </c>
      <c r="H16" s="203">
        <v>0</v>
      </c>
      <c r="I16" s="203">
        <v>4.95724377246251</v>
      </c>
      <c r="J16" s="203">
        <v>0</v>
      </c>
      <c r="K16" s="203">
        <v>0</v>
      </c>
      <c r="L16" s="170" t="s">
        <v>15</v>
      </c>
      <c r="M16" s="203">
        <v>0</v>
      </c>
      <c r="N16" s="203">
        <v>0</v>
      </c>
      <c r="O16" s="203">
        <v>0</v>
      </c>
      <c r="P16" s="203">
        <v>0</v>
      </c>
      <c r="Q16" s="203">
        <v>0</v>
      </c>
      <c r="R16" s="203">
        <v>0</v>
      </c>
      <c r="S16" s="203">
        <v>21.811872598835045</v>
      </c>
      <c r="T16" s="203">
        <v>100</v>
      </c>
    </row>
    <row r="17" spans="1:20" s="41" customFormat="1" ht="23.25" customHeight="1" x14ac:dyDescent="0.2">
      <c r="A17" s="170" t="s">
        <v>16</v>
      </c>
      <c r="B17" s="203">
        <v>0</v>
      </c>
      <c r="C17" s="203">
        <v>0</v>
      </c>
      <c r="D17" s="203">
        <v>40.606319385140907</v>
      </c>
      <c r="E17" s="203">
        <v>0</v>
      </c>
      <c r="F17" s="203">
        <v>0</v>
      </c>
      <c r="G17" s="203">
        <v>56.931397665812689</v>
      </c>
      <c r="H17" s="203">
        <v>0</v>
      </c>
      <c r="I17" s="203">
        <v>0</v>
      </c>
      <c r="J17" s="203">
        <v>0</v>
      </c>
      <c r="K17" s="203">
        <v>0</v>
      </c>
      <c r="L17" s="170" t="s">
        <v>16</v>
      </c>
      <c r="M17" s="203">
        <v>0</v>
      </c>
      <c r="N17" s="203">
        <v>0</v>
      </c>
      <c r="O17" s="203">
        <v>0</v>
      </c>
      <c r="P17" s="203">
        <v>0</v>
      </c>
      <c r="Q17" s="203">
        <v>2.4622829490463989</v>
      </c>
      <c r="R17" s="203">
        <v>0</v>
      </c>
      <c r="S17" s="203">
        <v>0</v>
      </c>
      <c r="T17" s="203">
        <v>100</v>
      </c>
    </row>
    <row r="18" spans="1:20" s="41" customFormat="1" ht="23.25" customHeight="1" x14ac:dyDescent="0.2">
      <c r="A18" s="170" t="s">
        <v>17</v>
      </c>
      <c r="B18" s="203">
        <v>0</v>
      </c>
      <c r="C18" s="203">
        <v>0</v>
      </c>
      <c r="D18" s="203">
        <v>94.321766561514195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170" t="s">
        <v>17</v>
      </c>
      <c r="M18" s="203">
        <v>0</v>
      </c>
      <c r="N18" s="203">
        <v>0</v>
      </c>
      <c r="O18" s="203">
        <v>0</v>
      </c>
      <c r="P18" s="203">
        <v>0</v>
      </c>
      <c r="Q18" s="203">
        <v>5.6782334384858029</v>
      </c>
      <c r="R18" s="203">
        <v>0</v>
      </c>
      <c r="S18" s="203">
        <v>0</v>
      </c>
      <c r="T18" s="203">
        <v>100</v>
      </c>
    </row>
    <row r="19" spans="1:20" s="41" customFormat="1" ht="23.25" customHeight="1" x14ac:dyDescent="0.2">
      <c r="A19" s="150" t="s">
        <v>18</v>
      </c>
      <c r="B19" s="203">
        <v>0.40203381813881972</v>
      </c>
      <c r="C19" s="203">
        <v>0</v>
      </c>
      <c r="D19" s="203">
        <v>97.417523944661227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3.5473572188719389E-2</v>
      </c>
      <c r="K19" s="203">
        <v>0</v>
      </c>
      <c r="L19" s="150" t="s">
        <v>18</v>
      </c>
      <c r="M19" s="203">
        <v>0</v>
      </c>
      <c r="N19" s="203">
        <v>0</v>
      </c>
      <c r="O19" s="203">
        <v>1.15289109613338</v>
      </c>
      <c r="P19" s="203">
        <v>8.2771668440345239E-2</v>
      </c>
      <c r="Q19" s="203">
        <v>0.90930590043750681</v>
      </c>
      <c r="R19" s="203">
        <v>0</v>
      </c>
      <c r="S19" s="203">
        <v>0</v>
      </c>
      <c r="T19" s="203">
        <v>100</v>
      </c>
    </row>
    <row r="20" spans="1:20" s="225" customFormat="1" ht="33.75" customHeight="1" thickBot="1" x14ac:dyDescent="0.25">
      <c r="A20" s="222" t="s">
        <v>214</v>
      </c>
      <c r="B20" s="367">
        <v>18.332759800150214</v>
      </c>
      <c r="C20" s="367">
        <v>1.4285267376740427</v>
      </c>
      <c r="D20" s="367">
        <v>60.276159688248967</v>
      </c>
      <c r="E20" s="367">
        <v>1.3842313349554677E-2</v>
      </c>
      <c r="F20" s="367">
        <v>3.8758477378753098E-2</v>
      </c>
      <c r="G20" s="367">
        <v>1.1073850679643742</v>
      </c>
      <c r="H20" s="367">
        <v>4.3741710184592782E-2</v>
      </c>
      <c r="I20" s="367">
        <v>3.064134483057424</v>
      </c>
      <c r="J20" s="367">
        <v>10.309754982748325</v>
      </c>
      <c r="K20" s="367">
        <v>8.3053880097328052E-3</v>
      </c>
      <c r="L20" s="222" t="s">
        <v>214</v>
      </c>
      <c r="M20" s="367">
        <v>0</v>
      </c>
      <c r="N20" s="367">
        <v>0.16057083485483425</v>
      </c>
      <c r="O20" s="367">
        <v>0.53985022063263244</v>
      </c>
      <c r="P20" s="367">
        <v>0.89476713491521442</v>
      </c>
      <c r="Q20" s="367">
        <v>3.1424819766159025</v>
      </c>
      <c r="R20" s="367">
        <v>0.14063790363147552</v>
      </c>
      <c r="S20" s="367">
        <v>0.49832328058396835</v>
      </c>
      <c r="T20" s="367">
        <v>100</v>
      </c>
    </row>
    <row r="21" spans="1:20" ht="27.75" customHeight="1" thickTop="1" x14ac:dyDescent="0.2">
      <c r="K21" s="1" t="s">
        <v>27</v>
      </c>
      <c r="M21" s="126"/>
      <c r="N21" s="126"/>
      <c r="O21" s="126"/>
      <c r="P21" s="126"/>
      <c r="Q21" s="126"/>
      <c r="R21" s="126"/>
      <c r="S21" s="126"/>
    </row>
    <row r="22" spans="1:20" s="146" customFormat="1" ht="14.25" customHeight="1" x14ac:dyDescent="0.2">
      <c r="K22" s="1"/>
      <c r="M22" s="183"/>
      <c r="N22" s="183"/>
      <c r="O22" s="183"/>
      <c r="P22" s="183"/>
      <c r="Q22" s="183"/>
      <c r="R22" s="183"/>
      <c r="S22" s="183"/>
    </row>
    <row r="23" spans="1:20" s="146" customFormat="1" ht="24" customHeight="1" x14ac:dyDescent="0.2">
      <c r="K23" s="1"/>
      <c r="M23" s="183"/>
      <c r="N23" s="183"/>
      <c r="O23" s="183"/>
      <c r="P23" s="183"/>
      <c r="Q23" s="183"/>
      <c r="R23" s="183"/>
      <c r="S23" s="183"/>
    </row>
    <row r="24" spans="1:20" s="146" customFormat="1" ht="24" customHeight="1" x14ac:dyDescent="0.2">
      <c r="A24" s="263" t="s">
        <v>288</v>
      </c>
      <c r="B24" s="166"/>
      <c r="C24" s="159"/>
      <c r="D24" s="159"/>
      <c r="E24" s="138"/>
      <c r="F24" s="138"/>
      <c r="G24" s="138"/>
      <c r="H24" s="138"/>
      <c r="I24" s="138"/>
      <c r="J24" s="138"/>
      <c r="K24" s="419">
        <v>100</v>
      </c>
      <c r="L24" s="263" t="s">
        <v>288</v>
      </c>
      <c r="M24" s="166"/>
      <c r="N24" s="159"/>
      <c r="O24" s="159"/>
      <c r="P24" s="138"/>
      <c r="Q24" s="138"/>
      <c r="R24" s="138"/>
      <c r="S24" s="138"/>
      <c r="T24" s="419">
        <v>101</v>
      </c>
    </row>
    <row r="27" spans="1:20" s="41" customFormat="1" ht="23.25" customHeight="1" thickBot="1" x14ac:dyDescent="0.25">
      <c r="A27" s="161" t="s">
        <v>214</v>
      </c>
      <c r="B27" s="270">
        <v>6322</v>
      </c>
      <c r="C27" s="270">
        <v>472.5</v>
      </c>
      <c r="D27" s="270">
        <v>21819.230000000003</v>
      </c>
      <c r="E27" s="270">
        <v>5</v>
      </c>
      <c r="F27" s="270">
        <v>14</v>
      </c>
      <c r="G27" s="270">
        <v>400</v>
      </c>
      <c r="H27" s="270">
        <v>15.8</v>
      </c>
      <c r="I27" s="270">
        <v>1106.8</v>
      </c>
      <c r="J27" s="270">
        <v>3724.0000000000005</v>
      </c>
      <c r="K27" s="270">
        <v>3</v>
      </c>
      <c r="L27" s="161" t="s">
        <v>214</v>
      </c>
      <c r="M27" s="279">
        <v>0</v>
      </c>
      <c r="N27" s="270">
        <v>58</v>
      </c>
      <c r="O27" s="270">
        <v>195</v>
      </c>
      <c r="P27" s="270">
        <v>321.20000000000005</v>
      </c>
      <c r="Q27" s="270">
        <v>1133.8000000000002</v>
      </c>
      <c r="R27" s="270">
        <v>50.8</v>
      </c>
      <c r="S27" s="270">
        <v>180</v>
      </c>
      <c r="T27" s="270">
        <v>35821.129999999997</v>
      </c>
    </row>
    <row r="28" spans="1:20" ht="15" thickTop="1" x14ac:dyDescent="0.2"/>
  </sheetData>
  <mergeCells count="7">
    <mergeCell ref="T3:T4"/>
    <mergeCell ref="A1:K1"/>
    <mergeCell ref="A3:A4"/>
    <mergeCell ref="B3:K3"/>
    <mergeCell ref="L3:L4"/>
    <mergeCell ref="M3:S3"/>
    <mergeCell ref="L1:T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3" orientation="landscape" r:id="rId1"/>
  <colBreaks count="1" manualBreakCount="1">
    <brk id="11" max="2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J24"/>
  <sheetViews>
    <sheetView rightToLeft="1" view="pageBreakPreview" topLeftCell="A16" zoomScale="110" zoomScaleSheetLayoutView="110" workbookViewId="0">
      <selection activeCell="A2" sqref="A2"/>
    </sheetView>
  </sheetViews>
  <sheetFormatPr defaultRowHeight="14.25" x14ac:dyDescent="0.2"/>
  <cols>
    <col min="1" max="1" width="14.875" style="42" customWidth="1"/>
    <col min="2" max="2" width="16.125" style="57" customWidth="1"/>
    <col min="3" max="4" width="16.125" style="42" customWidth="1"/>
    <col min="5" max="5" width="0.875" style="146" customWidth="1"/>
    <col min="6" max="7" width="16.125" style="146" customWidth="1"/>
    <col min="8" max="8" width="1" style="146" customWidth="1"/>
    <col min="9" max="10" width="16.125" style="146" customWidth="1"/>
    <col min="11" max="123" width="9.125" style="42"/>
    <col min="124" max="125" width="13.375" style="42" customWidth="1"/>
    <col min="126" max="126" width="11.25" style="42" customWidth="1"/>
    <col min="127" max="127" width="0.875" style="42" customWidth="1"/>
    <col min="128" max="129" width="9.25" style="42" customWidth="1"/>
    <col min="130" max="130" width="8.625" style="42" customWidth="1"/>
    <col min="131" max="131" width="9" style="42" customWidth="1"/>
    <col min="132" max="132" width="8.375" style="42" customWidth="1"/>
    <col min="133" max="133" width="8.75" style="42" customWidth="1"/>
    <col min="134" max="134" width="13.375" style="42" customWidth="1"/>
    <col min="135" max="135" width="9" style="42" customWidth="1"/>
    <col min="136" max="136" width="8.375" style="42" customWidth="1"/>
    <col min="137" max="137" width="8.75" style="42" customWidth="1"/>
    <col min="138" max="139" width="9.25" style="42" customWidth="1"/>
    <col min="140" max="140" width="8.625" style="42" customWidth="1"/>
    <col min="141" max="141" width="9" style="42" customWidth="1"/>
    <col min="142" max="142" width="8.375" style="42" customWidth="1"/>
    <col min="143" max="143" width="8.75" style="42" customWidth="1"/>
    <col min="144" max="144" width="13.375" style="42" customWidth="1"/>
    <col min="145" max="146" width="9.25" style="42" customWidth="1"/>
    <col min="147" max="147" width="8.625" style="42" customWidth="1"/>
    <col min="148" max="148" width="9" style="42" customWidth="1"/>
    <col min="149" max="149" width="8.375" style="42" customWidth="1"/>
    <col min="150" max="150" width="8.625" style="42" customWidth="1"/>
    <col min="151" max="151" width="9" style="42" customWidth="1"/>
    <col min="152" max="152" width="8.375" style="42" customWidth="1"/>
    <col min="153" max="154" width="8.75" style="42" customWidth="1"/>
    <col min="155" max="155" width="13.375" style="42" customWidth="1"/>
    <col min="156" max="157" width="9.25" style="42" customWidth="1"/>
    <col min="158" max="158" width="8.625" style="42" customWidth="1"/>
    <col min="159" max="159" width="9" style="42" customWidth="1"/>
    <col min="160" max="160" width="8.375" style="42" customWidth="1"/>
    <col min="161" max="161" width="8.625" style="42" customWidth="1"/>
    <col min="162" max="162" width="9" style="42" customWidth="1"/>
    <col min="163" max="163" width="8.375" style="42" customWidth="1"/>
    <col min="164" max="165" width="8.75" style="42" customWidth="1"/>
    <col min="166" max="166" width="13.375" style="42" customWidth="1"/>
    <col min="167" max="168" width="9.25" style="42" customWidth="1"/>
    <col min="169" max="169" width="8.625" style="42" customWidth="1"/>
    <col min="170" max="170" width="9" style="42" customWidth="1"/>
    <col min="171" max="171" width="8.375" style="42" customWidth="1"/>
    <col min="172" max="172" width="8.625" style="42" customWidth="1"/>
    <col min="173" max="173" width="9" style="42" customWidth="1"/>
    <col min="174" max="174" width="8.375" style="42" customWidth="1"/>
    <col min="175" max="176" width="8.75" style="42" customWidth="1"/>
    <col min="177" max="177" width="13.375" style="42" customWidth="1"/>
    <col min="178" max="179" width="9.25" style="42" customWidth="1"/>
    <col min="180" max="180" width="8.625" style="42" customWidth="1"/>
    <col min="181" max="181" width="9" style="42" customWidth="1"/>
    <col min="182" max="182" width="8.375" style="42" customWidth="1"/>
    <col min="183" max="183" width="8.625" style="42" customWidth="1"/>
    <col min="184" max="184" width="9" style="42" customWidth="1"/>
    <col min="185" max="185" width="8.375" style="42" customWidth="1"/>
    <col min="186" max="187" width="8.75" style="42" customWidth="1"/>
    <col min="188" max="188" width="13.375" style="42" customWidth="1"/>
    <col min="189" max="190" width="9.25" style="42" customWidth="1"/>
    <col min="191" max="191" width="8.625" style="42" customWidth="1"/>
    <col min="192" max="192" width="9" style="42" customWidth="1"/>
    <col min="193" max="193" width="8.375" style="42" customWidth="1"/>
    <col min="194" max="194" width="8.625" style="42" customWidth="1"/>
    <col min="195" max="195" width="9" style="42" customWidth="1"/>
    <col min="196" max="196" width="8.375" style="42" customWidth="1"/>
    <col min="197" max="198" width="8.75" style="42" customWidth="1"/>
    <col min="199" max="199" width="13.375" style="42" customWidth="1"/>
    <col min="200" max="201" width="9.25" style="42" customWidth="1"/>
    <col min="202" max="202" width="8.625" style="42" customWidth="1"/>
    <col min="203" max="203" width="9" style="42" customWidth="1"/>
    <col min="204" max="204" width="8.375" style="42" customWidth="1"/>
    <col min="205" max="205" width="8.625" style="42" customWidth="1"/>
    <col min="206" max="206" width="9" style="42" customWidth="1"/>
    <col min="207" max="207" width="8.375" style="42" customWidth="1"/>
    <col min="208" max="209" width="8.75" style="42" customWidth="1"/>
    <col min="210" max="210" width="13.375" style="42" customWidth="1"/>
    <col min="211" max="212" width="9.25" style="42" customWidth="1"/>
    <col min="213" max="213" width="8.625" style="42" customWidth="1"/>
    <col min="214" max="214" width="9" style="42" customWidth="1"/>
    <col min="215" max="215" width="8.375" style="42" customWidth="1"/>
    <col min="216" max="216" width="8.625" style="42" customWidth="1"/>
    <col min="217" max="217" width="9" style="42" customWidth="1"/>
    <col min="218" max="218" width="8.375" style="42" customWidth="1"/>
    <col min="219" max="220" width="8.75" style="42" customWidth="1"/>
    <col min="221" max="221" width="13.375" style="42" customWidth="1"/>
    <col min="222" max="223" width="9.25" style="42" customWidth="1"/>
    <col min="224" max="224" width="8.625" style="42" customWidth="1"/>
    <col min="225" max="225" width="9" style="42" customWidth="1"/>
    <col min="226" max="226" width="8.375" style="42" customWidth="1"/>
    <col min="227" max="227" width="8.625" style="42" customWidth="1"/>
    <col min="228" max="228" width="9" style="42" customWidth="1"/>
    <col min="229" max="229" width="8.375" style="42" customWidth="1"/>
    <col min="230" max="231" width="8.75" style="42" customWidth="1"/>
    <col min="232" max="379" width="9.125" style="42"/>
    <col min="380" max="381" width="13.375" style="42" customWidth="1"/>
    <col min="382" max="382" width="11.25" style="42" customWidth="1"/>
    <col min="383" max="383" width="0.875" style="42" customWidth="1"/>
    <col min="384" max="385" width="9.25" style="42" customWidth="1"/>
    <col min="386" max="386" width="8.625" style="42" customWidth="1"/>
    <col min="387" max="387" width="9" style="42" customWidth="1"/>
    <col min="388" max="388" width="8.375" style="42" customWidth="1"/>
    <col min="389" max="389" width="8.75" style="42" customWidth="1"/>
    <col min="390" max="390" width="13.375" style="42" customWidth="1"/>
    <col min="391" max="391" width="9" style="42" customWidth="1"/>
    <col min="392" max="392" width="8.375" style="42" customWidth="1"/>
    <col min="393" max="393" width="8.75" style="42" customWidth="1"/>
    <col min="394" max="395" width="9.25" style="42" customWidth="1"/>
    <col min="396" max="396" width="8.625" style="42" customWidth="1"/>
    <col min="397" max="397" width="9" style="42" customWidth="1"/>
    <col min="398" max="398" width="8.375" style="42" customWidth="1"/>
    <col min="399" max="399" width="8.75" style="42" customWidth="1"/>
    <col min="400" max="400" width="13.375" style="42" customWidth="1"/>
    <col min="401" max="402" width="9.25" style="42" customWidth="1"/>
    <col min="403" max="403" width="8.625" style="42" customWidth="1"/>
    <col min="404" max="404" width="9" style="42" customWidth="1"/>
    <col min="405" max="405" width="8.375" style="42" customWidth="1"/>
    <col min="406" max="406" width="8.625" style="42" customWidth="1"/>
    <col min="407" max="407" width="9" style="42" customWidth="1"/>
    <col min="408" max="408" width="8.375" style="42" customWidth="1"/>
    <col min="409" max="410" width="8.75" style="42" customWidth="1"/>
    <col min="411" max="411" width="13.375" style="42" customWidth="1"/>
    <col min="412" max="413" width="9.25" style="42" customWidth="1"/>
    <col min="414" max="414" width="8.625" style="42" customWidth="1"/>
    <col min="415" max="415" width="9" style="42" customWidth="1"/>
    <col min="416" max="416" width="8.375" style="42" customWidth="1"/>
    <col min="417" max="417" width="8.625" style="42" customWidth="1"/>
    <col min="418" max="418" width="9" style="42" customWidth="1"/>
    <col min="419" max="419" width="8.375" style="42" customWidth="1"/>
    <col min="420" max="421" width="8.75" style="42" customWidth="1"/>
    <col min="422" max="422" width="13.375" style="42" customWidth="1"/>
    <col min="423" max="424" width="9.25" style="42" customWidth="1"/>
    <col min="425" max="425" width="8.625" style="42" customWidth="1"/>
    <col min="426" max="426" width="9" style="42" customWidth="1"/>
    <col min="427" max="427" width="8.375" style="42" customWidth="1"/>
    <col min="428" max="428" width="8.625" style="42" customWidth="1"/>
    <col min="429" max="429" width="9" style="42" customWidth="1"/>
    <col min="430" max="430" width="8.375" style="42" customWidth="1"/>
    <col min="431" max="432" width="8.75" style="42" customWidth="1"/>
    <col min="433" max="433" width="13.375" style="42" customWidth="1"/>
    <col min="434" max="435" width="9.25" style="42" customWidth="1"/>
    <col min="436" max="436" width="8.625" style="42" customWidth="1"/>
    <col min="437" max="437" width="9" style="42" customWidth="1"/>
    <col min="438" max="438" width="8.375" style="42" customWidth="1"/>
    <col min="439" max="439" width="8.625" style="42" customWidth="1"/>
    <col min="440" max="440" width="9" style="42" customWidth="1"/>
    <col min="441" max="441" width="8.375" style="42" customWidth="1"/>
    <col min="442" max="443" width="8.75" style="42" customWidth="1"/>
    <col min="444" max="444" width="13.375" style="42" customWidth="1"/>
    <col min="445" max="446" width="9.25" style="42" customWidth="1"/>
    <col min="447" max="447" width="8.625" style="42" customWidth="1"/>
    <col min="448" max="448" width="9" style="42" customWidth="1"/>
    <col min="449" max="449" width="8.375" style="42" customWidth="1"/>
    <col min="450" max="450" width="8.625" style="42" customWidth="1"/>
    <col min="451" max="451" width="9" style="42" customWidth="1"/>
    <col min="452" max="452" width="8.375" style="42" customWidth="1"/>
    <col min="453" max="454" width="8.75" style="42" customWidth="1"/>
    <col min="455" max="455" width="13.375" style="42" customWidth="1"/>
    <col min="456" max="457" width="9.25" style="42" customWidth="1"/>
    <col min="458" max="458" width="8.625" style="42" customWidth="1"/>
    <col min="459" max="459" width="9" style="42" customWidth="1"/>
    <col min="460" max="460" width="8.375" style="42" customWidth="1"/>
    <col min="461" max="461" width="8.625" style="42" customWidth="1"/>
    <col min="462" max="462" width="9" style="42" customWidth="1"/>
    <col min="463" max="463" width="8.375" style="42" customWidth="1"/>
    <col min="464" max="465" width="8.75" style="42" customWidth="1"/>
    <col min="466" max="466" width="13.375" style="42" customWidth="1"/>
    <col min="467" max="468" width="9.25" style="42" customWidth="1"/>
    <col min="469" max="469" width="8.625" style="42" customWidth="1"/>
    <col min="470" max="470" width="9" style="42" customWidth="1"/>
    <col min="471" max="471" width="8.375" style="42" customWidth="1"/>
    <col min="472" max="472" width="8.625" style="42" customWidth="1"/>
    <col min="473" max="473" width="9" style="42" customWidth="1"/>
    <col min="474" max="474" width="8.375" style="42" customWidth="1"/>
    <col min="475" max="476" width="8.75" style="42" customWidth="1"/>
    <col min="477" max="477" width="13.375" style="42" customWidth="1"/>
    <col min="478" max="479" width="9.25" style="42" customWidth="1"/>
    <col min="480" max="480" width="8.625" style="42" customWidth="1"/>
    <col min="481" max="481" width="9" style="42" customWidth="1"/>
    <col min="482" max="482" width="8.375" style="42" customWidth="1"/>
    <col min="483" max="483" width="8.625" style="42" customWidth="1"/>
    <col min="484" max="484" width="9" style="42" customWidth="1"/>
    <col min="485" max="485" width="8.375" style="42" customWidth="1"/>
    <col min="486" max="487" width="8.75" style="42" customWidth="1"/>
    <col min="488" max="635" width="9.125" style="42"/>
    <col min="636" max="637" width="13.375" style="42" customWidth="1"/>
    <col min="638" max="638" width="11.25" style="42" customWidth="1"/>
    <col min="639" max="639" width="0.875" style="42" customWidth="1"/>
    <col min="640" max="641" width="9.25" style="42" customWidth="1"/>
    <col min="642" max="642" width="8.625" style="42" customWidth="1"/>
    <col min="643" max="643" width="9" style="42" customWidth="1"/>
    <col min="644" max="644" width="8.375" style="42" customWidth="1"/>
    <col min="645" max="645" width="8.75" style="42" customWidth="1"/>
    <col min="646" max="646" width="13.375" style="42" customWidth="1"/>
    <col min="647" max="647" width="9" style="42" customWidth="1"/>
    <col min="648" max="648" width="8.375" style="42" customWidth="1"/>
    <col min="649" max="649" width="8.75" style="42" customWidth="1"/>
    <col min="650" max="651" width="9.25" style="42" customWidth="1"/>
    <col min="652" max="652" width="8.625" style="42" customWidth="1"/>
    <col min="653" max="653" width="9" style="42" customWidth="1"/>
    <col min="654" max="654" width="8.375" style="42" customWidth="1"/>
    <col min="655" max="655" width="8.75" style="42" customWidth="1"/>
    <col min="656" max="656" width="13.375" style="42" customWidth="1"/>
    <col min="657" max="658" width="9.25" style="42" customWidth="1"/>
    <col min="659" max="659" width="8.625" style="42" customWidth="1"/>
    <col min="660" max="660" width="9" style="42" customWidth="1"/>
    <col min="661" max="661" width="8.375" style="42" customWidth="1"/>
    <col min="662" max="662" width="8.625" style="42" customWidth="1"/>
    <col min="663" max="663" width="9" style="42" customWidth="1"/>
    <col min="664" max="664" width="8.375" style="42" customWidth="1"/>
    <col min="665" max="666" width="8.75" style="42" customWidth="1"/>
    <col min="667" max="667" width="13.375" style="42" customWidth="1"/>
    <col min="668" max="669" width="9.25" style="42" customWidth="1"/>
    <col min="670" max="670" width="8.625" style="42" customWidth="1"/>
    <col min="671" max="671" width="9" style="42" customWidth="1"/>
    <col min="672" max="672" width="8.375" style="42" customWidth="1"/>
    <col min="673" max="673" width="8.625" style="42" customWidth="1"/>
    <col min="674" max="674" width="9" style="42" customWidth="1"/>
    <col min="675" max="675" width="8.375" style="42" customWidth="1"/>
    <col min="676" max="677" width="8.75" style="42" customWidth="1"/>
    <col min="678" max="678" width="13.375" style="42" customWidth="1"/>
    <col min="679" max="680" width="9.25" style="42" customWidth="1"/>
    <col min="681" max="681" width="8.625" style="42" customWidth="1"/>
    <col min="682" max="682" width="9" style="42" customWidth="1"/>
    <col min="683" max="683" width="8.375" style="42" customWidth="1"/>
    <col min="684" max="684" width="8.625" style="42" customWidth="1"/>
    <col min="685" max="685" width="9" style="42" customWidth="1"/>
    <col min="686" max="686" width="8.375" style="42" customWidth="1"/>
    <col min="687" max="688" width="8.75" style="42" customWidth="1"/>
    <col min="689" max="689" width="13.375" style="42" customWidth="1"/>
    <col min="690" max="691" width="9.25" style="42" customWidth="1"/>
    <col min="692" max="692" width="8.625" style="42" customWidth="1"/>
    <col min="693" max="693" width="9" style="42" customWidth="1"/>
    <col min="694" max="694" width="8.375" style="42" customWidth="1"/>
    <col min="695" max="695" width="8.625" style="42" customWidth="1"/>
    <col min="696" max="696" width="9" style="42" customWidth="1"/>
    <col min="697" max="697" width="8.375" style="42" customWidth="1"/>
    <col min="698" max="699" width="8.75" style="42" customWidth="1"/>
    <col min="700" max="700" width="13.375" style="42" customWidth="1"/>
    <col min="701" max="702" width="9.25" style="42" customWidth="1"/>
    <col min="703" max="703" width="8.625" style="42" customWidth="1"/>
    <col min="704" max="704" width="9" style="42" customWidth="1"/>
    <col min="705" max="705" width="8.375" style="42" customWidth="1"/>
    <col min="706" max="706" width="8.625" style="42" customWidth="1"/>
    <col min="707" max="707" width="9" style="42" customWidth="1"/>
    <col min="708" max="708" width="8.375" style="42" customWidth="1"/>
    <col min="709" max="710" width="8.75" style="42" customWidth="1"/>
    <col min="711" max="711" width="13.375" style="42" customWidth="1"/>
    <col min="712" max="713" width="9.25" style="42" customWidth="1"/>
    <col min="714" max="714" width="8.625" style="42" customWidth="1"/>
    <col min="715" max="715" width="9" style="42" customWidth="1"/>
    <col min="716" max="716" width="8.375" style="42" customWidth="1"/>
    <col min="717" max="717" width="8.625" style="42" customWidth="1"/>
    <col min="718" max="718" width="9" style="42" customWidth="1"/>
    <col min="719" max="719" width="8.375" style="42" customWidth="1"/>
    <col min="720" max="721" width="8.75" style="42" customWidth="1"/>
    <col min="722" max="722" width="13.375" style="42" customWidth="1"/>
    <col min="723" max="724" width="9.25" style="42" customWidth="1"/>
    <col min="725" max="725" width="8.625" style="42" customWidth="1"/>
    <col min="726" max="726" width="9" style="42" customWidth="1"/>
    <col min="727" max="727" width="8.375" style="42" customWidth="1"/>
    <col min="728" max="728" width="8.625" style="42" customWidth="1"/>
    <col min="729" max="729" width="9" style="42" customWidth="1"/>
    <col min="730" max="730" width="8.375" style="42" customWidth="1"/>
    <col min="731" max="732" width="8.75" style="42" customWidth="1"/>
    <col min="733" max="733" width="13.375" style="42" customWidth="1"/>
    <col min="734" max="735" width="9.25" style="42" customWidth="1"/>
    <col min="736" max="736" width="8.625" style="42" customWidth="1"/>
    <col min="737" max="737" width="9" style="42" customWidth="1"/>
    <col min="738" max="738" width="8.375" style="42" customWidth="1"/>
    <col min="739" max="739" width="8.625" style="42" customWidth="1"/>
    <col min="740" max="740" width="9" style="42" customWidth="1"/>
    <col min="741" max="741" width="8.375" style="42" customWidth="1"/>
    <col min="742" max="743" width="8.75" style="42" customWidth="1"/>
    <col min="744" max="891" width="9.125" style="42"/>
    <col min="892" max="893" width="13.375" style="42" customWidth="1"/>
    <col min="894" max="894" width="11.25" style="42" customWidth="1"/>
    <col min="895" max="895" width="0.875" style="42" customWidth="1"/>
    <col min="896" max="897" width="9.25" style="42" customWidth="1"/>
    <col min="898" max="898" width="8.625" style="42" customWidth="1"/>
    <col min="899" max="899" width="9" style="42" customWidth="1"/>
    <col min="900" max="900" width="8.375" style="42" customWidth="1"/>
    <col min="901" max="901" width="8.75" style="42" customWidth="1"/>
    <col min="902" max="902" width="13.375" style="42" customWidth="1"/>
    <col min="903" max="903" width="9" style="42" customWidth="1"/>
    <col min="904" max="904" width="8.375" style="42" customWidth="1"/>
    <col min="905" max="905" width="8.75" style="42" customWidth="1"/>
    <col min="906" max="907" width="9.25" style="42" customWidth="1"/>
    <col min="908" max="908" width="8.625" style="42" customWidth="1"/>
    <col min="909" max="909" width="9" style="42" customWidth="1"/>
    <col min="910" max="910" width="8.375" style="42" customWidth="1"/>
    <col min="911" max="911" width="8.75" style="42" customWidth="1"/>
    <col min="912" max="912" width="13.375" style="42" customWidth="1"/>
    <col min="913" max="914" width="9.25" style="42" customWidth="1"/>
    <col min="915" max="915" width="8.625" style="42" customWidth="1"/>
    <col min="916" max="916" width="9" style="42" customWidth="1"/>
    <col min="917" max="917" width="8.375" style="42" customWidth="1"/>
    <col min="918" max="918" width="8.625" style="42" customWidth="1"/>
    <col min="919" max="919" width="9" style="42" customWidth="1"/>
    <col min="920" max="920" width="8.375" style="42" customWidth="1"/>
    <col min="921" max="922" width="8.75" style="42" customWidth="1"/>
    <col min="923" max="923" width="13.375" style="42" customWidth="1"/>
    <col min="924" max="925" width="9.25" style="42" customWidth="1"/>
    <col min="926" max="926" width="8.625" style="42" customWidth="1"/>
    <col min="927" max="927" width="9" style="42" customWidth="1"/>
    <col min="928" max="928" width="8.375" style="42" customWidth="1"/>
    <col min="929" max="929" width="8.625" style="42" customWidth="1"/>
    <col min="930" max="930" width="9" style="42" customWidth="1"/>
    <col min="931" max="931" width="8.375" style="42" customWidth="1"/>
    <col min="932" max="933" width="8.75" style="42" customWidth="1"/>
    <col min="934" max="934" width="13.375" style="42" customWidth="1"/>
    <col min="935" max="936" width="9.25" style="42" customWidth="1"/>
    <col min="937" max="937" width="8.625" style="42" customWidth="1"/>
    <col min="938" max="938" width="9" style="42" customWidth="1"/>
    <col min="939" max="939" width="8.375" style="42" customWidth="1"/>
    <col min="940" max="940" width="8.625" style="42" customWidth="1"/>
    <col min="941" max="941" width="9" style="42" customWidth="1"/>
    <col min="942" max="942" width="8.375" style="42" customWidth="1"/>
    <col min="943" max="944" width="8.75" style="42" customWidth="1"/>
    <col min="945" max="945" width="13.375" style="42" customWidth="1"/>
    <col min="946" max="947" width="9.25" style="42" customWidth="1"/>
    <col min="948" max="948" width="8.625" style="42" customWidth="1"/>
    <col min="949" max="949" width="9" style="42" customWidth="1"/>
    <col min="950" max="950" width="8.375" style="42" customWidth="1"/>
    <col min="951" max="951" width="8.625" style="42" customWidth="1"/>
    <col min="952" max="952" width="9" style="42" customWidth="1"/>
    <col min="953" max="953" width="8.375" style="42" customWidth="1"/>
    <col min="954" max="955" width="8.75" style="42" customWidth="1"/>
    <col min="956" max="956" width="13.375" style="42" customWidth="1"/>
    <col min="957" max="958" width="9.25" style="42" customWidth="1"/>
    <col min="959" max="959" width="8.625" style="42" customWidth="1"/>
    <col min="960" max="960" width="9" style="42" customWidth="1"/>
    <col min="961" max="961" width="8.375" style="42" customWidth="1"/>
    <col min="962" max="962" width="8.625" style="42" customWidth="1"/>
    <col min="963" max="963" width="9" style="42" customWidth="1"/>
    <col min="964" max="964" width="8.375" style="42" customWidth="1"/>
    <col min="965" max="966" width="8.75" style="42" customWidth="1"/>
    <col min="967" max="967" width="13.375" style="42" customWidth="1"/>
    <col min="968" max="969" width="9.25" style="42" customWidth="1"/>
    <col min="970" max="970" width="8.625" style="42" customWidth="1"/>
    <col min="971" max="971" width="9" style="42" customWidth="1"/>
    <col min="972" max="972" width="8.375" style="42" customWidth="1"/>
    <col min="973" max="973" width="8.625" style="42" customWidth="1"/>
    <col min="974" max="974" width="9" style="42" customWidth="1"/>
    <col min="975" max="975" width="8.375" style="42" customWidth="1"/>
    <col min="976" max="977" width="8.75" style="42" customWidth="1"/>
    <col min="978" max="978" width="13.375" style="42" customWidth="1"/>
    <col min="979" max="980" width="9.25" style="42" customWidth="1"/>
    <col min="981" max="981" width="8.625" style="42" customWidth="1"/>
    <col min="982" max="982" width="9" style="42" customWidth="1"/>
    <col min="983" max="983" width="8.375" style="42" customWidth="1"/>
    <col min="984" max="984" width="8.625" style="42" customWidth="1"/>
    <col min="985" max="985" width="9" style="42" customWidth="1"/>
    <col min="986" max="986" width="8.375" style="42" customWidth="1"/>
    <col min="987" max="988" width="8.75" style="42" customWidth="1"/>
    <col min="989" max="989" width="13.375" style="42" customWidth="1"/>
    <col min="990" max="991" width="9.25" style="42" customWidth="1"/>
    <col min="992" max="992" width="8.625" style="42" customWidth="1"/>
    <col min="993" max="993" width="9" style="42" customWidth="1"/>
    <col min="994" max="994" width="8.375" style="42" customWidth="1"/>
    <col min="995" max="995" width="8.625" style="42" customWidth="1"/>
    <col min="996" max="996" width="9" style="42" customWidth="1"/>
    <col min="997" max="997" width="8.375" style="42" customWidth="1"/>
    <col min="998" max="999" width="8.75" style="42" customWidth="1"/>
    <col min="1000" max="1147" width="9.125" style="42"/>
    <col min="1148" max="1149" width="13.375" style="42" customWidth="1"/>
    <col min="1150" max="1150" width="11.25" style="42" customWidth="1"/>
    <col min="1151" max="1151" width="0.875" style="42" customWidth="1"/>
    <col min="1152" max="1153" width="9.25" style="42" customWidth="1"/>
    <col min="1154" max="1154" width="8.625" style="42" customWidth="1"/>
    <col min="1155" max="1155" width="9" style="42" customWidth="1"/>
    <col min="1156" max="1156" width="8.375" style="42" customWidth="1"/>
    <col min="1157" max="1157" width="8.75" style="42" customWidth="1"/>
    <col min="1158" max="1158" width="13.375" style="42" customWidth="1"/>
    <col min="1159" max="1159" width="9" style="42" customWidth="1"/>
    <col min="1160" max="1160" width="8.375" style="42" customWidth="1"/>
    <col min="1161" max="1161" width="8.75" style="42" customWidth="1"/>
    <col min="1162" max="1163" width="9.25" style="42" customWidth="1"/>
    <col min="1164" max="1164" width="8.625" style="42" customWidth="1"/>
    <col min="1165" max="1165" width="9" style="42" customWidth="1"/>
    <col min="1166" max="1166" width="8.375" style="42" customWidth="1"/>
    <col min="1167" max="1167" width="8.75" style="42" customWidth="1"/>
    <col min="1168" max="1168" width="13.375" style="42" customWidth="1"/>
    <col min="1169" max="1170" width="9.25" style="42" customWidth="1"/>
    <col min="1171" max="1171" width="8.625" style="42" customWidth="1"/>
    <col min="1172" max="1172" width="9" style="42" customWidth="1"/>
    <col min="1173" max="1173" width="8.375" style="42" customWidth="1"/>
    <col min="1174" max="1174" width="8.625" style="42" customWidth="1"/>
    <col min="1175" max="1175" width="9" style="42" customWidth="1"/>
    <col min="1176" max="1176" width="8.375" style="42" customWidth="1"/>
    <col min="1177" max="1178" width="8.75" style="42" customWidth="1"/>
    <col min="1179" max="1179" width="13.375" style="42" customWidth="1"/>
    <col min="1180" max="1181" width="9.25" style="42" customWidth="1"/>
    <col min="1182" max="1182" width="8.625" style="42" customWidth="1"/>
    <col min="1183" max="1183" width="9" style="42" customWidth="1"/>
    <col min="1184" max="1184" width="8.375" style="42" customWidth="1"/>
    <col min="1185" max="1185" width="8.625" style="42" customWidth="1"/>
    <col min="1186" max="1186" width="9" style="42" customWidth="1"/>
    <col min="1187" max="1187" width="8.375" style="42" customWidth="1"/>
    <col min="1188" max="1189" width="8.75" style="42" customWidth="1"/>
    <col min="1190" max="1190" width="13.375" style="42" customWidth="1"/>
    <col min="1191" max="1192" width="9.25" style="42" customWidth="1"/>
    <col min="1193" max="1193" width="8.625" style="42" customWidth="1"/>
    <col min="1194" max="1194" width="9" style="42" customWidth="1"/>
    <col min="1195" max="1195" width="8.375" style="42" customWidth="1"/>
    <col min="1196" max="1196" width="8.625" style="42" customWidth="1"/>
    <col min="1197" max="1197" width="9" style="42" customWidth="1"/>
    <col min="1198" max="1198" width="8.375" style="42" customWidth="1"/>
    <col min="1199" max="1200" width="8.75" style="42" customWidth="1"/>
    <col min="1201" max="1201" width="13.375" style="42" customWidth="1"/>
    <col min="1202" max="1203" width="9.25" style="42" customWidth="1"/>
    <col min="1204" max="1204" width="8.625" style="42" customWidth="1"/>
    <col min="1205" max="1205" width="9" style="42" customWidth="1"/>
    <col min="1206" max="1206" width="8.375" style="42" customWidth="1"/>
    <col min="1207" max="1207" width="8.625" style="42" customWidth="1"/>
    <col min="1208" max="1208" width="9" style="42" customWidth="1"/>
    <col min="1209" max="1209" width="8.375" style="42" customWidth="1"/>
    <col min="1210" max="1211" width="8.75" style="42" customWidth="1"/>
    <col min="1212" max="1212" width="13.375" style="42" customWidth="1"/>
    <col min="1213" max="1214" width="9.25" style="42" customWidth="1"/>
    <col min="1215" max="1215" width="8.625" style="42" customWidth="1"/>
    <col min="1216" max="1216" width="9" style="42" customWidth="1"/>
    <col min="1217" max="1217" width="8.375" style="42" customWidth="1"/>
    <col min="1218" max="1218" width="8.625" style="42" customWidth="1"/>
    <col min="1219" max="1219" width="9" style="42" customWidth="1"/>
    <col min="1220" max="1220" width="8.375" style="42" customWidth="1"/>
    <col min="1221" max="1222" width="8.75" style="42" customWidth="1"/>
    <col min="1223" max="1223" width="13.375" style="42" customWidth="1"/>
    <col min="1224" max="1225" width="9.25" style="42" customWidth="1"/>
    <col min="1226" max="1226" width="8.625" style="42" customWidth="1"/>
    <col min="1227" max="1227" width="9" style="42" customWidth="1"/>
    <col min="1228" max="1228" width="8.375" style="42" customWidth="1"/>
    <col min="1229" max="1229" width="8.625" style="42" customWidth="1"/>
    <col min="1230" max="1230" width="9" style="42" customWidth="1"/>
    <col min="1231" max="1231" width="8.375" style="42" customWidth="1"/>
    <col min="1232" max="1233" width="8.75" style="42" customWidth="1"/>
    <col min="1234" max="1234" width="13.375" style="42" customWidth="1"/>
    <col min="1235" max="1236" width="9.25" style="42" customWidth="1"/>
    <col min="1237" max="1237" width="8.625" style="42" customWidth="1"/>
    <col min="1238" max="1238" width="9" style="42" customWidth="1"/>
    <col min="1239" max="1239" width="8.375" style="42" customWidth="1"/>
    <col min="1240" max="1240" width="8.625" style="42" customWidth="1"/>
    <col min="1241" max="1241" width="9" style="42" customWidth="1"/>
    <col min="1242" max="1242" width="8.375" style="42" customWidth="1"/>
    <col min="1243" max="1244" width="8.75" style="42" customWidth="1"/>
    <col min="1245" max="1245" width="13.375" style="42" customWidth="1"/>
    <col min="1246" max="1247" width="9.25" style="42" customWidth="1"/>
    <col min="1248" max="1248" width="8.625" style="42" customWidth="1"/>
    <col min="1249" max="1249" width="9" style="42" customWidth="1"/>
    <col min="1250" max="1250" width="8.375" style="42" customWidth="1"/>
    <col min="1251" max="1251" width="8.625" style="42" customWidth="1"/>
    <col min="1252" max="1252" width="9" style="42" customWidth="1"/>
    <col min="1253" max="1253" width="8.375" style="42" customWidth="1"/>
    <col min="1254" max="1255" width="8.75" style="42" customWidth="1"/>
    <col min="1256" max="1403" width="9.125" style="42"/>
    <col min="1404" max="1405" width="13.375" style="42" customWidth="1"/>
    <col min="1406" max="1406" width="11.25" style="42" customWidth="1"/>
    <col min="1407" max="1407" width="0.875" style="42" customWidth="1"/>
    <col min="1408" max="1409" width="9.25" style="42" customWidth="1"/>
    <col min="1410" max="1410" width="8.625" style="42" customWidth="1"/>
    <col min="1411" max="1411" width="9" style="42" customWidth="1"/>
    <col min="1412" max="1412" width="8.375" style="42" customWidth="1"/>
    <col min="1413" max="1413" width="8.75" style="42" customWidth="1"/>
    <col min="1414" max="1414" width="13.375" style="42" customWidth="1"/>
    <col min="1415" max="1415" width="9" style="42" customWidth="1"/>
    <col min="1416" max="1416" width="8.375" style="42" customWidth="1"/>
    <col min="1417" max="1417" width="8.75" style="42" customWidth="1"/>
    <col min="1418" max="1419" width="9.25" style="42" customWidth="1"/>
    <col min="1420" max="1420" width="8.625" style="42" customWidth="1"/>
    <col min="1421" max="1421" width="9" style="42" customWidth="1"/>
    <col min="1422" max="1422" width="8.375" style="42" customWidth="1"/>
    <col min="1423" max="1423" width="8.75" style="42" customWidth="1"/>
    <col min="1424" max="1424" width="13.375" style="42" customWidth="1"/>
    <col min="1425" max="1426" width="9.25" style="42" customWidth="1"/>
    <col min="1427" max="1427" width="8.625" style="42" customWidth="1"/>
    <col min="1428" max="1428" width="9" style="42" customWidth="1"/>
    <col min="1429" max="1429" width="8.375" style="42" customWidth="1"/>
    <col min="1430" max="1430" width="8.625" style="42" customWidth="1"/>
    <col min="1431" max="1431" width="9" style="42" customWidth="1"/>
    <col min="1432" max="1432" width="8.375" style="42" customWidth="1"/>
    <col min="1433" max="1434" width="8.75" style="42" customWidth="1"/>
    <col min="1435" max="1435" width="13.375" style="42" customWidth="1"/>
    <col min="1436" max="1437" width="9.25" style="42" customWidth="1"/>
    <col min="1438" max="1438" width="8.625" style="42" customWidth="1"/>
    <col min="1439" max="1439" width="9" style="42" customWidth="1"/>
    <col min="1440" max="1440" width="8.375" style="42" customWidth="1"/>
    <col min="1441" max="1441" width="8.625" style="42" customWidth="1"/>
    <col min="1442" max="1442" width="9" style="42" customWidth="1"/>
    <col min="1443" max="1443" width="8.375" style="42" customWidth="1"/>
    <col min="1444" max="1445" width="8.75" style="42" customWidth="1"/>
    <col min="1446" max="1446" width="13.375" style="42" customWidth="1"/>
    <col min="1447" max="1448" width="9.25" style="42" customWidth="1"/>
    <col min="1449" max="1449" width="8.625" style="42" customWidth="1"/>
    <col min="1450" max="1450" width="9" style="42" customWidth="1"/>
    <col min="1451" max="1451" width="8.375" style="42" customWidth="1"/>
    <col min="1452" max="1452" width="8.625" style="42" customWidth="1"/>
    <col min="1453" max="1453" width="9" style="42" customWidth="1"/>
    <col min="1454" max="1454" width="8.375" style="42" customWidth="1"/>
    <col min="1455" max="1456" width="8.75" style="42" customWidth="1"/>
    <col min="1457" max="1457" width="13.375" style="42" customWidth="1"/>
    <col min="1458" max="1459" width="9.25" style="42" customWidth="1"/>
    <col min="1460" max="1460" width="8.625" style="42" customWidth="1"/>
    <col min="1461" max="1461" width="9" style="42" customWidth="1"/>
    <col min="1462" max="1462" width="8.375" style="42" customWidth="1"/>
    <col min="1463" max="1463" width="8.625" style="42" customWidth="1"/>
    <col min="1464" max="1464" width="9" style="42" customWidth="1"/>
    <col min="1465" max="1465" width="8.375" style="42" customWidth="1"/>
    <col min="1466" max="1467" width="8.75" style="42" customWidth="1"/>
    <col min="1468" max="1468" width="13.375" style="42" customWidth="1"/>
    <col min="1469" max="1470" width="9.25" style="42" customWidth="1"/>
    <col min="1471" max="1471" width="8.625" style="42" customWidth="1"/>
    <col min="1472" max="1472" width="9" style="42" customWidth="1"/>
    <col min="1473" max="1473" width="8.375" style="42" customWidth="1"/>
    <col min="1474" max="1474" width="8.625" style="42" customWidth="1"/>
    <col min="1475" max="1475" width="9" style="42" customWidth="1"/>
    <col min="1476" max="1476" width="8.375" style="42" customWidth="1"/>
    <col min="1477" max="1478" width="8.75" style="42" customWidth="1"/>
    <col min="1479" max="1479" width="13.375" style="42" customWidth="1"/>
    <col min="1480" max="1481" width="9.25" style="42" customWidth="1"/>
    <col min="1482" max="1482" width="8.625" style="42" customWidth="1"/>
    <col min="1483" max="1483" width="9" style="42" customWidth="1"/>
    <col min="1484" max="1484" width="8.375" style="42" customWidth="1"/>
    <col min="1485" max="1485" width="8.625" style="42" customWidth="1"/>
    <col min="1486" max="1486" width="9" style="42" customWidth="1"/>
    <col min="1487" max="1487" width="8.375" style="42" customWidth="1"/>
    <col min="1488" max="1489" width="8.75" style="42" customWidth="1"/>
    <col min="1490" max="1490" width="13.375" style="42" customWidth="1"/>
    <col min="1491" max="1492" width="9.25" style="42" customWidth="1"/>
    <col min="1493" max="1493" width="8.625" style="42" customWidth="1"/>
    <col min="1494" max="1494" width="9" style="42" customWidth="1"/>
    <col min="1495" max="1495" width="8.375" style="42" customWidth="1"/>
    <col min="1496" max="1496" width="8.625" style="42" customWidth="1"/>
    <col min="1497" max="1497" width="9" style="42" customWidth="1"/>
    <col min="1498" max="1498" width="8.375" style="42" customWidth="1"/>
    <col min="1499" max="1500" width="8.75" style="42" customWidth="1"/>
    <col min="1501" max="1501" width="13.375" style="42" customWidth="1"/>
    <col min="1502" max="1503" width="9.25" style="42" customWidth="1"/>
    <col min="1504" max="1504" width="8.625" style="42" customWidth="1"/>
    <col min="1505" max="1505" width="9" style="42" customWidth="1"/>
    <col min="1506" max="1506" width="8.375" style="42" customWidth="1"/>
    <col min="1507" max="1507" width="8.625" style="42" customWidth="1"/>
    <col min="1508" max="1508" width="9" style="42" customWidth="1"/>
    <col min="1509" max="1509" width="8.375" style="42" customWidth="1"/>
    <col min="1510" max="1511" width="8.75" style="42" customWidth="1"/>
    <col min="1512" max="1659" width="9.125" style="42"/>
    <col min="1660" max="1661" width="13.375" style="42" customWidth="1"/>
    <col min="1662" max="1662" width="11.25" style="42" customWidth="1"/>
    <col min="1663" max="1663" width="0.875" style="42" customWidth="1"/>
    <col min="1664" max="1665" width="9.25" style="42" customWidth="1"/>
    <col min="1666" max="1666" width="8.625" style="42" customWidth="1"/>
    <col min="1667" max="1667" width="9" style="42" customWidth="1"/>
    <col min="1668" max="1668" width="8.375" style="42" customWidth="1"/>
    <col min="1669" max="1669" width="8.75" style="42" customWidth="1"/>
    <col min="1670" max="1670" width="13.375" style="42" customWidth="1"/>
    <col min="1671" max="1671" width="9" style="42" customWidth="1"/>
    <col min="1672" max="1672" width="8.375" style="42" customWidth="1"/>
    <col min="1673" max="1673" width="8.75" style="42" customWidth="1"/>
    <col min="1674" max="1675" width="9.25" style="42" customWidth="1"/>
    <col min="1676" max="1676" width="8.625" style="42" customWidth="1"/>
    <col min="1677" max="1677" width="9" style="42" customWidth="1"/>
    <col min="1678" max="1678" width="8.375" style="42" customWidth="1"/>
    <col min="1679" max="1679" width="8.75" style="42" customWidth="1"/>
    <col min="1680" max="1680" width="13.375" style="42" customWidth="1"/>
    <col min="1681" max="1682" width="9.25" style="42" customWidth="1"/>
    <col min="1683" max="1683" width="8.625" style="42" customWidth="1"/>
    <col min="1684" max="1684" width="9" style="42" customWidth="1"/>
    <col min="1685" max="1685" width="8.375" style="42" customWidth="1"/>
    <col min="1686" max="1686" width="8.625" style="42" customWidth="1"/>
    <col min="1687" max="1687" width="9" style="42" customWidth="1"/>
    <col min="1688" max="1688" width="8.375" style="42" customWidth="1"/>
    <col min="1689" max="1690" width="8.75" style="42" customWidth="1"/>
    <col min="1691" max="1691" width="13.375" style="42" customWidth="1"/>
    <col min="1692" max="1693" width="9.25" style="42" customWidth="1"/>
    <col min="1694" max="1694" width="8.625" style="42" customWidth="1"/>
    <col min="1695" max="1695" width="9" style="42" customWidth="1"/>
    <col min="1696" max="1696" width="8.375" style="42" customWidth="1"/>
    <col min="1697" max="1697" width="8.625" style="42" customWidth="1"/>
    <col min="1698" max="1698" width="9" style="42" customWidth="1"/>
    <col min="1699" max="1699" width="8.375" style="42" customWidth="1"/>
    <col min="1700" max="1701" width="8.75" style="42" customWidth="1"/>
    <col min="1702" max="1702" width="13.375" style="42" customWidth="1"/>
    <col min="1703" max="1704" width="9.25" style="42" customWidth="1"/>
    <col min="1705" max="1705" width="8.625" style="42" customWidth="1"/>
    <col min="1706" max="1706" width="9" style="42" customWidth="1"/>
    <col min="1707" max="1707" width="8.375" style="42" customWidth="1"/>
    <col min="1708" max="1708" width="8.625" style="42" customWidth="1"/>
    <col min="1709" max="1709" width="9" style="42" customWidth="1"/>
    <col min="1710" max="1710" width="8.375" style="42" customWidth="1"/>
    <col min="1711" max="1712" width="8.75" style="42" customWidth="1"/>
    <col min="1713" max="1713" width="13.375" style="42" customWidth="1"/>
    <col min="1714" max="1715" width="9.25" style="42" customWidth="1"/>
    <col min="1716" max="1716" width="8.625" style="42" customWidth="1"/>
    <col min="1717" max="1717" width="9" style="42" customWidth="1"/>
    <col min="1718" max="1718" width="8.375" style="42" customWidth="1"/>
    <col min="1719" max="1719" width="8.625" style="42" customWidth="1"/>
    <col min="1720" max="1720" width="9" style="42" customWidth="1"/>
    <col min="1721" max="1721" width="8.375" style="42" customWidth="1"/>
    <col min="1722" max="1723" width="8.75" style="42" customWidth="1"/>
    <col min="1724" max="1724" width="13.375" style="42" customWidth="1"/>
    <col min="1725" max="1726" width="9.25" style="42" customWidth="1"/>
    <col min="1727" max="1727" width="8.625" style="42" customWidth="1"/>
    <col min="1728" max="1728" width="9" style="42" customWidth="1"/>
    <col min="1729" max="1729" width="8.375" style="42" customWidth="1"/>
    <col min="1730" max="1730" width="8.625" style="42" customWidth="1"/>
    <col min="1731" max="1731" width="9" style="42" customWidth="1"/>
    <col min="1732" max="1732" width="8.375" style="42" customWidth="1"/>
    <col min="1733" max="1734" width="8.75" style="42" customWidth="1"/>
    <col min="1735" max="1735" width="13.375" style="42" customWidth="1"/>
    <col min="1736" max="1737" width="9.25" style="42" customWidth="1"/>
    <col min="1738" max="1738" width="8.625" style="42" customWidth="1"/>
    <col min="1739" max="1739" width="9" style="42" customWidth="1"/>
    <col min="1740" max="1740" width="8.375" style="42" customWidth="1"/>
    <col min="1741" max="1741" width="8.625" style="42" customWidth="1"/>
    <col min="1742" max="1742" width="9" style="42" customWidth="1"/>
    <col min="1743" max="1743" width="8.375" style="42" customWidth="1"/>
    <col min="1744" max="1745" width="8.75" style="42" customWidth="1"/>
    <col min="1746" max="1746" width="13.375" style="42" customWidth="1"/>
    <col min="1747" max="1748" width="9.25" style="42" customWidth="1"/>
    <col min="1749" max="1749" width="8.625" style="42" customWidth="1"/>
    <col min="1750" max="1750" width="9" style="42" customWidth="1"/>
    <col min="1751" max="1751" width="8.375" style="42" customWidth="1"/>
    <col min="1752" max="1752" width="8.625" style="42" customWidth="1"/>
    <col min="1753" max="1753" width="9" style="42" customWidth="1"/>
    <col min="1754" max="1754" width="8.375" style="42" customWidth="1"/>
    <col min="1755" max="1756" width="8.75" style="42" customWidth="1"/>
    <col min="1757" max="1757" width="13.375" style="42" customWidth="1"/>
    <col min="1758" max="1759" width="9.25" style="42" customWidth="1"/>
    <col min="1760" max="1760" width="8.625" style="42" customWidth="1"/>
    <col min="1761" max="1761" width="9" style="42" customWidth="1"/>
    <col min="1762" max="1762" width="8.375" style="42" customWidth="1"/>
    <col min="1763" max="1763" width="8.625" style="42" customWidth="1"/>
    <col min="1764" max="1764" width="9" style="42" customWidth="1"/>
    <col min="1765" max="1765" width="8.375" style="42" customWidth="1"/>
    <col min="1766" max="1767" width="8.75" style="42" customWidth="1"/>
    <col min="1768" max="1915" width="9.125" style="42"/>
    <col min="1916" max="1917" width="13.375" style="42" customWidth="1"/>
    <col min="1918" max="1918" width="11.25" style="42" customWidth="1"/>
    <col min="1919" max="1919" width="0.875" style="42" customWidth="1"/>
    <col min="1920" max="1921" width="9.25" style="42" customWidth="1"/>
    <col min="1922" max="1922" width="8.625" style="42" customWidth="1"/>
    <col min="1923" max="1923" width="9" style="42" customWidth="1"/>
    <col min="1924" max="1924" width="8.375" style="42" customWidth="1"/>
    <col min="1925" max="1925" width="8.75" style="42" customWidth="1"/>
    <col min="1926" max="1926" width="13.375" style="42" customWidth="1"/>
    <col min="1927" max="1927" width="9" style="42" customWidth="1"/>
    <col min="1928" max="1928" width="8.375" style="42" customWidth="1"/>
    <col min="1929" max="1929" width="8.75" style="42" customWidth="1"/>
    <col min="1930" max="1931" width="9.25" style="42" customWidth="1"/>
    <col min="1932" max="1932" width="8.625" style="42" customWidth="1"/>
    <col min="1933" max="1933" width="9" style="42" customWidth="1"/>
    <col min="1934" max="1934" width="8.375" style="42" customWidth="1"/>
    <col min="1935" max="1935" width="8.75" style="42" customWidth="1"/>
    <col min="1936" max="1936" width="13.375" style="42" customWidth="1"/>
    <col min="1937" max="1938" width="9.25" style="42" customWidth="1"/>
    <col min="1939" max="1939" width="8.625" style="42" customWidth="1"/>
    <col min="1940" max="1940" width="9" style="42" customWidth="1"/>
    <col min="1941" max="1941" width="8.375" style="42" customWidth="1"/>
    <col min="1942" max="1942" width="8.625" style="42" customWidth="1"/>
    <col min="1943" max="1943" width="9" style="42" customWidth="1"/>
    <col min="1944" max="1944" width="8.375" style="42" customWidth="1"/>
    <col min="1945" max="1946" width="8.75" style="42" customWidth="1"/>
    <col min="1947" max="1947" width="13.375" style="42" customWidth="1"/>
    <col min="1948" max="1949" width="9.25" style="42" customWidth="1"/>
    <col min="1950" max="1950" width="8.625" style="42" customWidth="1"/>
    <col min="1951" max="1951" width="9" style="42" customWidth="1"/>
    <col min="1952" max="1952" width="8.375" style="42" customWidth="1"/>
    <col min="1953" max="1953" width="8.625" style="42" customWidth="1"/>
    <col min="1954" max="1954" width="9" style="42" customWidth="1"/>
    <col min="1955" max="1955" width="8.375" style="42" customWidth="1"/>
    <col min="1956" max="1957" width="8.75" style="42" customWidth="1"/>
    <col min="1958" max="1958" width="13.375" style="42" customWidth="1"/>
    <col min="1959" max="1960" width="9.25" style="42" customWidth="1"/>
    <col min="1961" max="1961" width="8.625" style="42" customWidth="1"/>
    <col min="1962" max="1962" width="9" style="42" customWidth="1"/>
    <col min="1963" max="1963" width="8.375" style="42" customWidth="1"/>
    <col min="1964" max="1964" width="8.625" style="42" customWidth="1"/>
    <col min="1965" max="1965" width="9" style="42" customWidth="1"/>
    <col min="1966" max="1966" width="8.375" style="42" customWidth="1"/>
    <col min="1967" max="1968" width="8.75" style="42" customWidth="1"/>
    <col min="1969" max="1969" width="13.375" style="42" customWidth="1"/>
    <col min="1970" max="1971" width="9.25" style="42" customWidth="1"/>
    <col min="1972" max="1972" width="8.625" style="42" customWidth="1"/>
    <col min="1973" max="1973" width="9" style="42" customWidth="1"/>
    <col min="1974" max="1974" width="8.375" style="42" customWidth="1"/>
    <col min="1975" max="1975" width="8.625" style="42" customWidth="1"/>
    <col min="1976" max="1976" width="9" style="42" customWidth="1"/>
    <col min="1977" max="1977" width="8.375" style="42" customWidth="1"/>
    <col min="1978" max="1979" width="8.75" style="42" customWidth="1"/>
    <col min="1980" max="1980" width="13.375" style="42" customWidth="1"/>
    <col min="1981" max="1982" width="9.25" style="42" customWidth="1"/>
    <col min="1983" max="1983" width="8.625" style="42" customWidth="1"/>
    <col min="1984" max="1984" width="9" style="42" customWidth="1"/>
    <col min="1985" max="1985" width="8.375" style="42" customWidth="1"/>
    <col min="1986" max="1986" width="8.625" style="42" customWidth="1"/>
    <col min="1987" max="1987" width="9" style="42" customWidth="1"/>
    <col min="1988" max="1988" width="8.375" style="42" customWidth="1"/>
    <col min="1989" max="1990" width="8.75" style="42" customWidth="1"/>
    <col min="1991" max="1991" width="13.375" style="42" customWidth="1"/>
    <col min="1992" max="1993" width="9.25" style="42" customWidth="1"/>
    <col min="1994" max="1994" width="8.625" style="42" customWidth="1"/>
    <col min="1995" max="1995" width="9" style="42" customWidth="1"/>
    <col min="1996" max="1996" width="8.375" style="42" customWidth="1"/>
    <col min="1997" max="1997" width="8.625" style="42" customWidth="1"/>
    <col min="1998" max="1998" width="9" style="42" customWidth="1"/>
    <col min="1999" max="1999" width="8.375" style="42" customWidth="1"/>
    <col min="2000" max="2001" width="8.75" style="42" customWidth="1"/>
    <col min="2002" max="2002" width="13.375" style="42" customWidth="1"/>
    <col min="2003" max="2004" width="9.25" style="42" customWidth="1"/>
    <col min="2005" max="2005" width="8.625" style="42" customWidth="1"/>
    <col min="2006" max="2006" width="9" style="42" customWidth="1"/>
    <col min="2007" max="2007" width="8.375" style="42" customWidth="1"/>
    <col min="2008" max="2008" width="8.625" style="42" customWidth="1"/>
    <col min="2009" max="2009" width="9" style="42" customWidth="1"/>
    <col min="2010" max="2010" width="8.375" style="42" customWidth="1"/>
    <col min="2011" max="2012" width="8.75" style="42" customWidth="1"/>
    <col min="2013" max="2013" width="13.375" style="42" customWidth="1"/>
    <col min="2014" max="2015" width="9.25" style="42" customWidth="1"/>
    <col min="2016" max="2016" width="8.625" style="42" customWidth="1"/>
    <col min="2017" max="2017" width="9" style="42" customWidth="1"/>
    <col min="2018" max="2018" width="8.375" style="42" customWidth="1"/>
    <col min="2019" max="2019" width="8.625" style="42" customWidth="1"/>
    <col min="2020" max="2020" width="9" style="42" customWidth="1"/>
    <col min="2021" max="2021" width="8.375" style="42" customWidth="1"/>
    <col min="2022" max="2023" width="8.75" style="42" customWidth="1"/>
    <col min="2024" max="2171" width="9.125" style="42"/>
    <col min="2172" max="2173" width="13.375" style="42" customWidth="1"/>
    <col min="2174" max="2174" width="11.25" style="42" customWidth="1"/>
    <col min="2175" max="2175" width="0.875" style="42" customWidth="1"/>
    <col min="2176" max="2177" width="9.25" style="42" customWidth="1"/>
    <col min="2178" max="2178" width="8.625" style="42" customWidth="1"/>
    <col min="2179" max="2179" width="9" style="42" customWidth="1"/>
    <col min="2180" max="2180" width="8.375" style="42" customWidth="1"/>
    <col min="2181" max="2181" width="8.75" style="42" customWidth="1"/>
    <col min="2182" max="2182" width="13.375" style="42" customWidth="1"/>
    <col min="2183" max="2183" width="9" style="42" customWidth="1"/>
    <col min="2184" max="2184" width="8.375" style="42" customWidth="1"/>
    <col min="2185" max="2185" width="8.75" style="42" customWidth="1"/>
    <col min="2186" max="2187" width="9.25" style="42" customWidth="1"/>
    <col min="2188" max="2188" width="8.625" style="42" customWidth="1"/>
    <col min="2189" max="2189" width="9" style="42" customWidth="1"/>
    <col min="2190" max="2190" width="8.375" style="42" customWidth="1"/>
    <col min="2191" max="2191" width="8.75" style="42" customWidth="1"/>
    <col min="2192" max="2192" width="13.375" style="42" customWidth="1"/>
    <col min="2193" max="2194" width="9.25" style="42" customWidth="1"/>
    <col min="2195" max="2195" width="8.625" style="42" customWidth="1"/>
    <col min="2196" max="2196" width="9" style="42" customWidth="1"/>
    <col min="2197" max="2197" width="8.375" style="42" customWidth="1"/>
    <col min="2198" max="2198" width="8.625" style="42" customWidth="1"/>
    <col min="2199" max="2199" width="9" style="42" customWidth="1"/>
    <col min="2200" max="2200" width="8.375" style="42" customWidth="1"/>
    <col min="2201" max="2202" width="8.75" style="42" customWidth="1"/>
    <col min="2203" max="2203" width="13.375" style="42" customWidth="1"/>
    <col min="2204" max="2205" width="9.25" style="42" customWidth="1"/>
    <col min="2206" max="2206" width="8.625" style="42" customWidth="1"/>
    <col min="2207" max="2207" width="9" style="42" customWidth="1"/>
    <col min="2208" max="2208" width="8.375" style="42" customWidth="1"/>
    <col min="2209" max="2209" width="8.625" style="42" customWidth="1"/>
    <col min="2210" max="2210" width="9" style="42" customWidth="1"/>
    <col min="2211" max="2211" width="8.375" style="42" customWidth="1"/>
    <col min="2212" max="2213" width="8.75" style="42" customWidth="1"/>
    <col min="2214" max="2214" width="13.375" style="42" customWidth="1"/>
    <col min="2215" max="2216" width="9.25" style="42" customWidth="1"/>
    <col min="2217" max="2217" width="8.625" style="42" customWidth="1"/>
    <col min="2218" max="2218" width="9" style="42" customWidth="1"/>
    <col min="2219" max="2219" width="8.375" style="42" customWidth="1"/>
    <col min="2220" max="2220" width="8.625" style="42" customWidth="1"/>
    <col min="2221" max="2221" width="9" style="42" customWidth="1"/>
    <col min="2222" max="2222" width="8.375" style="42" customWidth="1"/>
    <col min="2223" max="2224" width="8.75" style="42" customWidth="1"/>
    <col min="2225" max="2225" width="13.375" style="42" customWidth="1"/>
    <col min="2226" max="2227" width="9.25" style="42" customWidth="1"/>
    <col min="2228" max="2228" width="8.625" style="42" customWidth="1"/>
    <col min="2229" max="2229" width="9" style="42" customWidth="1"/>
    <col min="2230" max="2230" width="8.375" style="42" customWidth="1"/>
    <col min="2231" max="2231" width="8.625" style="42" customWidth="1"/>
    <col min="2232" max="2232" width="9" style="42" customWidth="1"/>
    <col min="2233" max="2233" width="8.375" style="42" customWidth="1"/>
    <col min="2234" max="2235" width="8.75" style="42" customWidth="1"/>
    <col min="2236" max="2236" width="13.375" style="42" customWidth="1"/>
    <col min="2237" max="2238" width="9.25" style="42" customWidth="1"/>
    <col min="2239" max="2239" width="8.625" style="42" customWidth="1"/>
    <col min="2240" max="2240" width="9" style="42" customWidth="1"/>
    <col min="2241" max="2241" width="8.375" style="42" customWidth="1"/>
    <col min="2242" max="2242" width="8.625" style="42" customWidth="1"/>
    <col min="2243" max="2243" width="9" style="42" customWidth="1"/>
    <col min="2244" max="2244" width="8.375" style="42" customWidth="1"/>
    <col min="2245" max="2246" width="8.75" style="42" customWidth="1"/>
    <col min="2247" max="2247" width="13.375" style="42" customWidth="1"/>
    <col min="2248" max="2249" width="9.25" style="42" customWidth="1"/>
    <col min="2250" max="2250" width="8.625" style="42" customWidth="1"/>
    <col min="2251" max="2251" width="9" style="42" customWidth="1"/>
    <col min="2252" max="2252" width="8.375" style="42" customWidth="1"/>
    <col min="2253" max="2253" width="8.625" style="42" customWidth="1"/>
    <col min="2254" max="2254" width="9" style="42" customWidth="1"/>
    <col min="2255" max="2255" width="8.375" style="42" customWidth="1"/>
    <col min="2256" max="2257" width="8.75" style="42" customWidth="1"/>
    <col min="2258" max="2258" width="13.375" style="42" customWidth="1"/>
    <col min="2259" max="2260" width="9.25" style="42" customWidth="1"/>
    <col min="2261" max="2261" width="8.625" style="42" customWidth="1"/>
    <col min="2262" max="2262" width="9" style="42" customWidth="1"/>
    <col min="2263" max="2263" width="8.375" style="42" customWidth="1"/>
    <col min="2264" max="2264" width="8.625" style="42" customWidth="1"/>
    <col min="2265" max="2265" width="9" style="42" customWidth="1"/>
    <col min="2266" max="2266" width="8.375" style="42" customWidth="1"/>
    <col min="2267" max="2268" width="8.75" style="42" customWidth="1"/>
    <col min="2269" max="2269" width="13.375" style="42" customWidth="1"/>
    <col min="2270" max="2271" width="9.25" style="42" customWidth="1"/>
    <col min="2272" max="2272" width="8.625" style="42" customWidth="1"/>
    <col min="2273" max="2273" width="9" style="42" customWidth="1"/>
    <col min="2274" max="2274" width="8.375" style="42" customWidth="1"/>
    <col min="2275" max="2275" width="8.625" style="42" customWidth="1"/>
    <col min="2276" max="2276" width="9" style="42" customWidth="1"/>
    <col min="2277" max="2277" width="8.375" style="42" customWidth="1"/>
    <col min="2278" max="2279" width="8.75" style="42" customWidth="1"/>
    <col min="2280" max="2427" width="9.125" style="42"/>
    <col min="2428" max="2429" width="13.375" style="42" customWidth="1"/>
    <col min="2430" max="2430" width="11.25" style="42" customWidth="1"/>
    <col min="2431" max="2431" width="0.875" style="42" customWidth="1"/>
    <col min="2432" max="2433" width="9.25" style="42" customWidth="1"/>
    <col min="2434" max="2434" width="8.625" style="42" customWidth="1"/>
    <col min="2435" max="2435" width="9" style="42" customWidth="1"/>
    <col min="2436" max="2436" width="8.375" style="42" customWidth="1"/>
    <col min="2437" max="2437" width="8.75" style="42" customWidth="1"/>
    <col min="2438" max="2438" width="13.375" style="42" customWidth="1"/>
    <col min="2439" max="2439" width="9" style="42" customWidth="1"/>
    <col min="2440" max="2440" width="8.375" style="42" customWidth="1"/>
    <col min="2441" max="2441" width="8.75" style="42" customWidth="1"/>
    <col min="2442" max="2443" width="9.25" style="42" customWidth="1"/>
    <col min="2444" max="2444" width="8.625" style="42" customWidth="1"/>
    <col min="2445" max="2445" width="9" style="42" customWidth="1"/>
    <col min="2446" max="2446" width="8.375" style="42" customWidth="1"/>
    <col min="2447" max="2447" width="8.75" style="42" customWidth="1"/>
    <col min="2448" max="2448" width="13.375" style="42" customWidth="1"/>
    <col min="2449" max="2450" width="9.25" style="42" customWidth="1"/>
    <col min="2451" max="2451" width="8.625" style="42" customWidth="1"/>
    <col min="2452" max="2452" width="9" style="42" customWidth="1"/>
    <col min="2453" max="2453" width="8.375" style="42" customWidth="1"/>
    <col min="2454" max="2454" width="8.625" style="42" customWidth="1"/>
    <col min="2455" max="2455" width="9" style="42" customWidth="1"/>
    <col min="2456" max="2456" width="8.375" style="42" customWidth="1"/>
    <col min="2457" max="2458" width="8.75" style="42" customWidth="1"/>
    <col min="2459" max="2459" width="13.375" style="42" customWidth="1"/>
    <col min="2460" max="2461" width="9.25" style="42" customWidth="1"/>
    <col min="2462" max="2462" width="8.625" style="42" customWidth="1"/>
    <col min="2463" max="2463" width="9" style="42" customWidth="1"/>
    <col min="2464" max="2464" width="8.375" style="42" customWidth="1"/>
    <col min="2465" max="2465" width="8.625" style="42" customWidth="1"/>
    <col min="2466" max="2466" width="9" style="42" customWidth="1"/>
    <col min="2467" max="2467" width="8.375" style="42" customWidth="1"/>
    <col min="2468" max="2469" width="8.75" style="42" customWidth="1"/>
    <col min="2470" max="2470" width="13.375" style="42" customWidth="1"/>
    <col min="2471" max="2472" width="9.25" style="42" customWidth="1"/>
    <col min="2473" max="2473" width="8.625" style="42" customWidth="1"/>
    <col min="2474" max="2474" width="9" style="42" customWidth="1"/>
    <col min="2475" max="2475" width="8.375" style="42" customWidth="1"/>
    <col min="2476" max="2476" width="8.625" style="42" customWidth="1"/>
    <col min="2477" max="2477" width="9" style="42" customWidth="1"/>
    <col min="2478" max="2478" width="8.375" style="42" customWidth="1"/>
    <col min="2479" max="2480" width="8.75" style="42" customWidth="1"/>
    <col min="2481" max="2481" width="13.375" style="42" customWidth="1"/>
    <col min="2482" max="2483" width="9.25" style="42" customWidth="1"/>
    <col min="2484" max="2484" width="8.625" style="42" customWidth="1"/>
    <col min="2485" max="2485" width="9" style="42" customWidth="1"/>
    <col min="2486" max="2486" width="8.375" style="42" customWidth="1"/>
    <col min="2487" max="2487" width="8.625" style="42" customWidth="1"/>
    <col min="2488" max="2488" width="9" style="42" customWidth="1"/>
    <col min="2489" max="2489" width="8.375" style="42" customWidth="1"/>
    <col min="2490" max="2491" width="8.75" style="42" customWidth="1"/>
    <col min="2492" max="2492" width="13.375" style="42" customWidth="1"/>
    <col min="2493" max="2494" width="9.25" style="42" customWidth="1"/>
    <col min="2495" max="2495" width="8.625" style="42" customWidth="1"/>
    <col min="2496" max="2496" width="9" style="42" customWidth="1"/>
    <col min="2497" max="2497" width="8.375" style="42" customWidth="1"/>
    <col min="2498" max="2498" width="8.625" style="42" customWidth="1"/>
    <col min="2499" max="2499" width="9" style="42" customWidth="1"/>
    <col min="2500" max="2500" width="8.375" style="42" customWidth="1"/>
    <col min="2501" max="2502" width="8.75" style="42" customWidth="1"/>
    <col min="2503" max="2503" width="13.375" style="42" customWidth="1"/>
    <col min="2504" max="2505" width="9.25" style="42" customWidth="1"/>
    <col min="2506" max="2506" width="8.625" style="42" customWidth="1"/>
    <col min="2507" max="2507" width="9" style="42" customWidth="1"/>
    <col min="2508" max="2508" width="8.375" style="42" customWidth="1"/>
    <col min="2509" max="2509" width="8.625" style="42" customWidth="1"/>
    <col min="2510" max="2510" width="9" style="42" customWidth="1"/>
    <col min="2511" max="2511" width="8.375" style="42" customWidth="1"/>
    <col min="2512" max="2513" width="8.75" style="42" customWidth="1"/>
    <col min="2514" max="2514" width="13.375" style="42" customWidth="1"/>
    <col min="2515" max="2516" width="9.25" style="42" customWidth="1"/>
    <col min="2517" max="2517" width="8.625" style="42" customWidth="1"/>
    <col min="2518" max="2518" width="9" style="42" customWidth="1"/>
    <col min="2519" max="2519" width="8.375" style="42" customWidth="1"/>
    <col min="2520" max="2520" width="8.625" style="42" customWidth="1"/>
    <col min="2521" max="2521" width="9" style="42" customWidth="1"/>
    <col min="2522" max="2522" width="8.375" style="42" customWidth="1"/>
    <col min="2523" max="2524" width="8.75" style="42" customWidth="1"/>
    <col min="2525" max="2525" width="13.375" style="42" customWidth="1"/>
    <col min="2526" max="2527" width="9.25" style="42" customWidth="1"/>
    <col min="2528" max="2528" width="8.625" style="42" customWidth="1"/>
    <col min="2529" max="2529" width="9" style="42" customWidth="1"/>
    <col min="2530" max="2530" width="8.375" style="42" customWidth="1"/>
    <col min="2531" max="2531" width="8.625" style="42" customWidth="1"/>
    <col min="2532" max="2532" width="9" style="42" customWidth="1"/>
    <col min="2533" max="2533" width="8.375" style="42" customWidth="1"/>
    <col min="2534" max="2535" width="8.75" style="42" customWidth="1"/>
    <col min="2536" max="2683" width="9.125" style="42"/>
    <col min="2684" max="2685" width="13.375" style="42" customWidth="1"/>
    <col min="2686" max="2686" width="11.25" style="42" customWidth="1"/>
    <col min="2687" max="2687" width="0.875" style="42" customWidth="1"/>
    <col min="2688" max="2689" width="9.25" style="42" customWidth="1"/>
    <col min="2690" max="2690" width="8.625" style="42" customWidth="1"/>
    <col min="2691" max="2691" width="9" style="42" customWidth="1"/>
    <col min="2692" max="2692" width="8.375" style="42" customWidth="1"/>
    <col min="2693" max="2693" width="8.75" style="42" customWidth="1"/>
    <col min="2694" max="2694" width="13.375" style="42" customWidth="1"/>
    <col min="2695" max="2695" width="9" style="42" customWidth="1"/>
    <col min="2696" max="2696" width="8.375" style="42" customWidth="1"/>
    <col min="2697" max="2697" width="8.75" style="42" customWidth="1"/>
    <col min="2698" max="2699" width="9.25" style="42" customWidth="1"/>
    <col min="2700" max="2700" width="8.625" style="42" customWidth="1"/>
    <col min="2701" max="2701" width="9" style="42" customWidth="1"/>
    <col min="2702" max="2702" width="8.375" style="42" customWidth="1"/>
    <col min="2703" max="2703" width="8.75" style="42" customWidth="1"/>
    <col min="2704" max="2704" width="13.375" style="42" customWidth="1"/>
    <col min="2705" max="2706" width="9.25" style="42" customWidth="1"/>
    <col min="2707" max="2707" width="8.625" style="42" customWidth="1"/>
    <col min="2708" max="2708" width="9" style="42" customWidth="1"/>
    <col min="2709" max="2709" width="8.375" style="42" customWidth="1"/>
    <col min="2710" max="2710" width="8.625" style="42" customWidth="1"/>
    <col min="2711" max="2711" width="9" style="42" customWidth="1"/>
    <col min="2712" max="2712" width="8.375" style="42" customWidth="1"/>
    <col min="2713" max="2714" width="8.75" style="42" customWidth="1"/>
    <col min="2715" max="2715" width="13.375" style="42" customWidth="1"/>
    <col min="2716" max="2717" width="9.25" style="42" customWidth="1"/>
    <col min="2718" max="2718" width="8.625" style="42" customWidth="1"/>
    <col min="2719" max="2719" width="9" style="42" customWidth="1"/>
    <col min="2720" max="2720" width="8.375" style="42" customWidth="1"/>
    <col min="2721" max="2721" width="8.625" style="42" customWidth="1"/>
    <col min="2722" max="2722" width="9" style="42" customWidth="1"/>
    <col min="2723" max="2723" width="8.375" style="42" customWidth="1"/>
    <col min="2724" max="2725" width="8.75" style="42" customWidth="1"/>
    <col min="2726" max="2726" width="13.375" style="42" customWidth="1"/>
    <col min="2727" max="2728" width="9.25" style="42" customWidth="1"/>
    <col min="2729" max="2729" width="8.625" style="42" customWidth="1"/>
    <col min="2730" max="2730" width="9" style="42" customWidth="1"/>
    <col min="2731" max="2731" width="8.375" style="42" customWidth="1"/>
    <col min="2732" max="2732" width="8.625" style="42" customWidth="1"/>
    <col min="2733" max="2733" width="9" style="42" customWidth="1"/>
    <col min="2734" max="2734" width="8.375" style="42" customWidth="1"/>
    <col min="2735" max="2736" width="8.75" style="42" customWidth="1"/>
    <col min="2737" max="2737" width="13.375" style="42" customWidth="1"/>
    <col min="2738" max="2739" width="9.25" style="42" customWidth="1"/>
    <col min="2740" max="2740" width="8.625" style="42" customWidth="1"/>
    <col min="2741" max="2741" width="9" style="42" customWidth="1"/>
    <col min="2742" max="2742" width="8.375" style="42" customWidth="1"/>
    <col min="2743" max="2743" width="8.625" style="42" customWidth="1"/>
    <col min="2744" max="2744" width="9" style="42" customWidth="1"/>
    <col min="2745" max="2745" width="8.375" style="42" customWidth="1"/>
    <col min="2746" max="2747" width="8.75" style="42" customWidth="1"/>
    <col min="2748" max="2748" width="13.375" style="42" customWidth="1"/>
    <col min="2749" max="2750" width="9.25" style="42" customWidth="1"/>
    <col min="2751" max="2751" width="8.625" style="42" customWidth="1"/>
    <col min="2752" max="2752" width="9" style="42" customWidth="1"/>
    <col min="2753" max="2753" width="8.375" style="42" customWidth="1"/>
    <col min="2754" max="2754" width="8.625" style="42" customWidth="1"/>
    <col min="2755" max="2755" width="9" style="42" customWidth="1"/>
    <col min="2756" max="2756" width="8.375" style="42" customWidth="1"/>
    <col min="2757" max="2758" width="8.75" style="42" customWidth="1"/>
    <col min="2759" max="2759" width="13.375" style="42" customWidth="1"/>
    <col min="2760" max="2761" width="9.25" style="42" customWidth="1"/>
    <col min="2762" max="2762" width="8.625" style="42" customWidth="1"/>
    <col min="2763" max="2763" width="9" style="42" customWidth="1"/>
    <col min="2764" max="2764" width="8.375" style="42" customWidth="1"/>
    <col min="2765" max="2765" width="8.625" style="42" customWidth="1"/>
    <col min="2766" max="2766" width="9" style="42" customWidth="1"/>
    <col min="2767" max="2767" width="8.375" style="42" customWidth="1"/>
    <col min="2768" max="2769" width="8.75" style="42" customWidth="1"/>
    <col min="2770" max="2770" width="13.375" style="42" customWidth="1"/>
    <col min="2771" max="2772" width="9.25" style="42" customWidth="1"/>
    <col min="2773" max="2773" width="8.625" style="42" customWidth="1"/>
    <col min="2774" max="2774" width="9" style="42" customWidth="1"/>
    <col min="2775" max="2775" width="8.375" style="42" customWidth="1"/>
    <col min="2776" max="2776" width="8.625" style="42" customWidth="1"/>
    <col min="2777" max="2777" width="9" style="42" customWidth="1"/>
    <col min="2778" max="2778" width="8.375" style="42" customWidth="1"/>
    <col min="2779" max="2780" width="8.75" style="42" customWidth="1"/>
    <col min="2781" max="2781" width="13.375" style="42" customWidth="1"/>
    <col min="2782" max="2783" width="9.25" style="42" customWidth="1"/>
    <col min="2784" max="2784" width="8.625" style="42" customWidth="1"/>
    <col min="2785" max="2785" width="9" style="42" customWidth="1"/>
    <col min="2786" max="2786" width="8.375" style="42" customWidth="1"/>
    <col min="2787" max="2787" width="8.625" style="42" customWidth="1"/>
    <col min="2788" max="2788" width="9" style="42" customWidth="1"/>
    <col min="2789" max="2789" width="8.375" style="42" customWidth="1"/>
    <col min="2790" max="2791" width="8.75" style="42" customWidth="1"/>
    <col min="2792" max="2939" width="9.125" style="42"/>
    <col min="2940" max="2941" width="13.375" style="42" customWidth="1"/>
    <col min="2942" max="2942" width="11.25" style="42" customWidth="1"/>
    <col min="2943" max="2943" width="0.875" style="42" customWidth="1"/>
    <col min="2944" max="2945" width="9.25" style="42" customWidth="1"/>
    <col min="2946" max="2946" width="8.625" style="42" customWidth="1"/>
    <col min="2947" max="2947" width="9" style="42" customWidth="1"/>
    <col min="2948" max="2948" width="8.375" style="42" customWidth="1"/>
    <col min="2949" max="2949" width="8.75" style="42" customWidth="1"/>
    <col min="2950" max="2950" width="13.375" style="42" customWidth="1"/>
    <col min="2951" max="2951" width="9" style="42" customWidth="1"/>
    <col min="2952" max="2952" width="8.375" style="42" customWidth="1"/>
    <col min="2953" max="2953" width="8.75" style="42" customWidth="1"/>
    <col min="2954" max="2955" width="9.25" style="42" customWidth="1"/>
    <col min="2956" max="2956" width="8.625" style="42" customWidth="1"/>
    <col min="2957" max="2957" width="9" style="42" customWidth="1"/>
    <col min="2958" max="2958" width="8.375" style="42" customWidth="1"/>
    <col min="2959" max="2959" width="8.75" style="42" customWidth="1"/>
    <col min="2960" max="2960" width="13.375" style="42" customWidth="1"/>
    <col min="2961" max="2962" width="9.25" style="42" customWidth="1"/>
    <col min="2963" max="2963" width="8.625" style="42" customWidth="1"/>
    <col min="2964" max="2964" width="9" style="42" customWidth="1"/>
    <col min="2965" max="2965" width="8.375" style="42" customWidth="1"/>
    <col min="2966" max="2966" width="8.625" style="42" customWidth="1"/>
    <col min="2967" max="2967" width="9" style="42" customWidth="1"/>
    <col min="2968" max="2968" width="8.375" style="42" customWidth="1"/>
    <col min="2969" max="2970" width="8.75" style="42" customWidth="1"/>
    <col min="2971" max="2971" width="13.375" style="42" customWidth="1"/>
    <col min="2972" max="2973" width="9.25" style="42" customWidth="1"/>
    <col min="2974" max="2974" width="8.625" style="42" customWidth="1"/>
    <col min="2975" max="2975" width="9" style="42" customWidth="1"/>
    <col min="2976" max="2976" width="8.375" style="42" customWidth="1"/>
    <col min="2977" max="2977" width="8.625" style="42" customWidth="1"/>
    <col min="2978" max="2978" width="9" style="42" customWidth="1"/>
    <col min="2979" max="2979" width="8.375" style="42" customWidth="1"/>
    <col min="2980" max="2981" width="8.75" style="42" customWidth="1"/>
    <col min="2982" max="2982" width="13.375" style="42" customWidth="1"/>
    <col min="2983" max="2984" width="9.25" style="42" customWidth="1"/>
    <col min="2985" max="2985" width="8.625" style="42" customWidth="1"/>
    <col min="2986" max="2986" width="9" style="42" customWidth="1"/>
    <col min="2987" max="2987" width="8.375" style="42" customWidth="1"/>
    <col min="2988" max="2988" width="8.625" style="42" customWidth="1"/>
    <col min="2989" max="2989" width="9" style="42" customWidth="1"/>
    <col min="2990" max="2990" width="8.375" style="42" customWidth="1"/>
    <col min="2991" max="2992" width="8.75" style="42" customWidth="1"/>
    <col min="2993" max="2993" width="13.375" style="42" customWidth="1"/>
    <col min="2994" max="2995" width="9.25" style="42" customWidth="1"/>
    <col min="2996" max="2996" width="8.625" style="42" customWidth="1"/>
    <col min="2997" max="2997" width="9" style="42" customWidth="1"/>
    <col min="2998" max="2998" width="8.375" style="42" customWidth="1"/>
    <col min="2999" max="2999" width="8.625" style="42" customWidth="1"/>
    <col min="3000" max="3000" width="9" style="42" customWidth="1"/>
    <col min="3001" max="3001" width="8.375" style="42" customWidth="1"/>
    <col min="3002" max="3003" width="8.75" style="42" customWidth="1"/>
    <col min="3004" max="3004" width="13.375" style="42" customWidth="1"/>
    <col min="3005" max="3006" width="9.25" style="42" customWidth="1"/>
    <col min="3007" max="3007" width="8.625" style="42" customWidth="1"/>
    <col min="3008" max="3008" width="9" style="42" customWidth="1"/>
    <col min="3009" max="3009" width="8.375" style="42" customWidth="1"/>
    <col min="3010" max="3010" width="8.625" style="42" customWidth="1"/>
    <col min="3011" max="3011" width="9" style="42" customWidth="1"/>
    <col min="3012" max="3012" width="8.375" style="42" customWidth="1"/>
    <col min="3013" max="3014" width="8.75" style="42" customWidth="1"/>
    <col min="3015" max="3015" width="13.375" style="42" customWidth="1"/>
    <col min="3016" max="3017" width="9.25" style="42" customWidth="1"/>
    <col min="3018" max="3018" width="8.625" style="42" customWidth="1"/>
    <col min="3019" max="3019" width="9" style="42" customWidth="1"/>
    <col min="3020" max="3020" width="8.375" style="42" customWidth="1"/>
    <col min="3021" max="3021" width="8.625" style="42" customWidth="1"/>
    <col min="3022" max="3022" width="9" style="42" customWidth="1"/>
    <col min="3023" max="3023" width="8.375" style="42" customWidth="1"/>
    <col min="3024" max="3025" width="8.75" style="42" customWidth="1"/>
    <col min="3026" max="3026" width="13.375" style="42" customWidth="1"/>
    <col min="3027" max="3028" width="9.25" style="42" customWidth="1"/>
    <col min="3029" max="3029" width="8.625" style="42" customWidth="1"/>
    <col min="3030" max="3030" width="9" style="42" customWidth="1"/>
    <col min="3031" max="3031" width="8.375" style="42" customWidth="1"/>
    <col min="3032" max="3032" width="8.625" style="42" customWidth="1"/>
    <col min="3033" max="3033" width="9" style="42" customWidth="1"/>
    <col min="3034" max="3034" width="8.375" style="42" customWidth="1"/>
    <col min="3035" max="3036" width="8.75" style="42" customWidth="1"/>
    <col min="3037" max="3037" width="13.375" style="42" customWidth="1"/>
    <col min="3038" max="3039" width="9.25" style="42" customWidth="1"/>
    <col min="3040" max="3040" width="8.625" style="42" customWidth="1"/>
    <col min="3041" max="3041" width="9" style="42" customWidth="1"/>
    <col min="3042" max="3042" width="8.375" style="42" customWidth="1"/>
    <col min="3043" max="3043" width="8.625" style="42" customWidth="1"/>
    <col min="3044" max="3044" width="9" style="42" customWidth="1"/>
    <col min="3045" max="3045" width="8.375" style="42" customWidth="1"/>
    <col min="3046" max="3047" width="8.75" style="42" customWidth="1"/>
    <col min="3048" max="3195" width="9.125" style="42"/>
    <col min="3196" max="3197" width="13.375" style="42" customWidth="1"/>
    <col min="3198" max="3198" width="11.25" style="42" customWidth="1"/>
    <col min="3199" max="3199" width="0.875" style="42" customWidth="1"/>
    <col min="3200" max="3201" width="9.25" style="42" customWidth="1"/>
    <col min="3202" max="3202" width="8.625" style="42" customWidth="1"/>
    <col min="3203" max="3203" width="9" style="42" customWidth="1"/>
    <col min="3204" max="3204" width="8.375" style="42" customWidth="1"/>
    <col min="3205" max="3205" width="8.75" style="42" customWidth="1"/>
    <col min="3206" max="3206" width="13.375" style="42" customWidth="1"/>
    <col min="3207" max="3207" width="9" style="42" customWidth="1"/>
    <col min="3208" max="3208" width="8.375" style="42" customWidth="1"/>
    <col min="3209" max="3209" width="8.75" style="42" customWidth="1"/>
    <col min="3210" max="3211" width="9.25" style="42" customWidth="1"/>
    <col min="3212" max="3212" width="8.625" style="42" customWidth="1"/>
    <col min="3213" max="3213" width="9" style="42" customWidth="1"/>
    <col min="3214" max="3214" width="8.375" style="42" customWidth="1"/>
    <col min="3215" max="3215" width="8.75" style="42" customWidth="1"/>
    <col min="3216" max="3216" width="13.375" style="42" customWidth="1"/>
    <col min="3217" max="3218" width="9.25" style="42" customWidth="1"/>
    <col min="3219" max="3219" width="8.625" style="42" customWidth="1"/>
    <col min="3220" max="3220" width="9" style="42" customWidth="1"/>
    <col min="3221" max="3221" width="8.375" style="42" customWidth="1"/>
    <col min="3222" max="3222" width="8.625" style="42" customWidth="1"/>
    <col min="3223" max="3223" width="9" style="42" customWidth="1"/>
    <col min="3224" max="3224" width="8.375" style="42" customWidth="1"/>
    <col min="3225" max="3226" width="8.75" style="42" customWidth="1"/>
    <col min="3227" max="3227" width="13.375" style="42" customWidth="1"/>
    <col min="3228" max="3229" width="9.25" style="42" customWidth="1"/>
    <col min="3230" max="3230" width="8.625" style="42" customWidth="1"/>
    <col min="3231" max="3231" width="9" style="42" customWidth="1"/>
    <col min="3232" max="3232" width="8.375" style="42" customWidth="1"/>
    <col min="3233" max="3233" width="8.625" style="42" customWidth="1"/>
    <col min="3234" max="3234" width="9" style="42" customWidth="1"/>
    <col min="3235" max="3235" width="8.375" style="42" customWidth="1"/>
    <col min="3236" max="3237" width="8.75" style="42" customWidth="1"/>
    <col min="3238" max="3238" width="13.375" style="42" customWidth="1"/>
    <col min="3239" max="3240" width="9.25" style="42" customWidth="1"/>
    <col min="3241" max="3241" width="8.625" style="42" customWidth="1"/>
    <col min="3242" max="3242" width="9" style="42" customWidth="1"/>
    <col min="3243" max="3243" width="8.375" style="42" customWidth="1"/>
    <col min="3244" max="3244" width="8.625" style="42" customWidth="1"/>
    <col min="3245" max="3245" width="9" style="42" customWidth="1"/>
    <col min="3246" max="3246" width="8.375" style="42" customWidth="1"/>
    <col min="3247" max="3248" width="8.75" style="42" customWidth="1"/>
    <col min="3249" max="3249" width="13.375" style="42" customWidth="1"/>
    <col min="3250" max="3251" width="9.25" style="42" customWidth="1"/>
    <col min="3252" max="3252" width="8.625" style="42" customWidth="1"/>
    <col min="3253" max="3253" width="9" style="42" customWidth="1"/>
    <col min="3254" max="3254" width="8.375" style="42" customWidth="1"/>
    <col min="3255" max="3255" width="8.625" style="42" customWidth="1"/>
    <col min="3256" max="3256" width="9" style="42" customWidth="1"/>
    <col min="3257" max="3257" width="8.375" style="42" customWidth="1"/>
    <col min="3258" max="3259" width="8.75" style="42" customWidth="1"/>
    <col min="3260" max="3260" width="13.375" style="42" customWidth="1"/>
    <col min="3261" max="3262" width="9.25" style="42" customWidth="1"/>
    <col min="3263" max="3263" width="8.625" style="42" customWidth="1"/>
    <col min="3264" max="3264" width="9" style="42" customWidth="1"/>
    <col min="3265" max="3265" width="8.375" style="42" customWidth="1"/>
    <col min="3266" max="3266" width="8.625" style="42" customWidth="1"/>
    <col min="3267" max="3267" width="9" style="42" customWidth="1"/>
    <col min="3268" max="3268" width="8.375" style="42" customWidth="1"/>
    <col min="3269" max="3270" width="8.75" style="42" customWidth="1"/>
    <col min="3271" max="3271" width="13.375" style="42" customWidth="1"/>
    <col min="3272" max="3273" width="9.25" style="42" customWidth="1"/>
    <col min="3274" max="3274" width="8.625" style="42" customWidth="1"/>
    <col min="3275" max="3275" width="9" style="42" customWidth="1"/>
    <col min="3276" max="3276" width="8.375" style="42" customWidth="1"/>
    <col min="3277" max="3277" width="8.625" style="42" customWidth="1"/>
    <col min="3278" max="3278" width="9" style="42" customWidth="1"/>
    <col min="3279" max="3279" width="8.375" style="42" customWidth="1"/>
    <col min="3280" max="3281" width="8.75" style="42" customWidth="1"/>
    <col min="3282" max="3282" width="13.375" style="42" customWidth="1"/>
    <col min="3283" max="3284" width="9.25" style="42" customWidth="1"/>
    <col min="3285" max="3285" width="8.625" style="42" customWidth="1"/>
    <col min="3286" max="3286" width="9" style="42" customWidth="1"/>
    <col min="3287" max="3287" width="8.375" style="42" customWidth="1"/>
    <col min="3288" max="3288" width="8.625" style="42" customWidth="1"/>
    <col min="3289" max="3289" width="9" style="42" customWidth="1"/>
    <col min="3290" max="3290" width="8.375" style="42" customWidth="1"/>
    <col min="3291" max="3292" width="8.75" style="42" customWidth="1"/>
    <col min="3293" max="3293" width="13.375" style="42" customWidth="1"/>
    <col min="3294" max="3295" width="9.25" style="42" customWidth="1"/>
    <col min="3296" max="3296" width="8.625" style="42" customWidth="1"/>
    <col min="3297" max="3297" width="9" style="42" customWidth="1"/>
    <col min="3298" max="3298" width="8.375" style="42" customWidth="1"/>
    <col min="3299" max="3299" width="8.625" style="42" customWidth="1"/>
    <col min="3300" max="3300" width="9" style="42" customWidth="1"/>
    <col min="3301" max="3301" width="8.375" style="42" customWidth="1"/>
    <col min="3302" max="3303" width="8.75" style="42" customWidth="1"/>
    <col min="3304" max="3451" width="9.125" style="42"/>
    <col min="3452" max="3453" width="13.375" style="42" customWidth="1"/>
    <col min="3454" max="3454" width="11.25" style="42" customWidth="1"/>
    <col min="3455" max="3455" width="0.875" style="42" customWidth="1"/>
    <col min="3456" max="3457" width="9.25" style="42" customWidth="1"/>
    <col min="3458" max="3458" width="8.625" style="42" customWidth="1"/>
    <col min="3459" max="3459" width="9" style="42" customWidth="1"/>
    <col min="3460" max="3460" width="8.375" style="42" customWidth="1"/>
    <col min="3461" max="3461" width="8.75" style="42" customWidth="1"/>
    <col min="3462" max="3462" width="13.375" style="42" customWidth="1"/>
    <col min="3463" max="3463" width="9" style="42" customWidth="1"/>
    <col min="3464" max="3464" width="8.375" style="42" customWidth="1"/>
    <col min="3465" max="3465" width="8.75" style="42" customWidth="1"/>
    <col min="3466" max="3467" width="9.25" style="42" customWidth="1"/>
    <col min="3468" max="3468" width="8.625" style="42" customWidth="1"/>
    <col min="3469" max="3469" width="9" style="42" customWidth="1"/>
    <col min="3470" max="3470" width="8.375" style="42" customWidth="1"/>
    <col min="3471" max="3471" width="8.75" style="42" customWidth="1"/>
    <col min="3472" max="3472" width="13.375" style="42" customWidth="1"/>
    <col min="3473" max="3474" width="9.25" style="42" customWidth="1"/>
    <col min="3475" max="3475" width="8.625" style="42" customWidth="1"/>
    <col min="3476" max="3476" width="9" style="42" customWidth="1"/>
    <col min="3477" max="3477" width="8.375" style="42" customWidth="1"/>
    <col min="3478" max="3478" width="8.625" style="42" customWidth="1"/>
    <col min="3479" max="3479" width="9" style="42" customWidth="1"/>
    <col min="3480" max="3480" width="8.375" style="42" customWidth="1"/>
    <col min="3481" max="3482" width="8.75" style="42" customWidth="1"/>
    <col min="3483" max="3483" width="13.375" style="42" customWidth="1"/>
    <col min="3484" max="3485" width="9.25" style="42" customWidth="1"/>
    <col min="3486" max="3486" width="8.625" style="42" customWidth="1"/>
    <col min="3487" max="3487" width="9" style="42" customWidth="1"/>
    <col min="3488" max="3488" width="8.375" style="42" customWidth="1"/>
    <col min="3489" max="3489" width="8.625" style="42" customWidth="1"/>
    <col min="3490" max="3490" width="9" style="42" customWidth="1"/>
    <col min="3491" max="3491" width="8.375" style="42" customWidth="1"/>
    <col min="3492" max="3493" width="8.75" style="42" customWidth="1"/>
    <col min="3494" max="3494" width="13.375" style="42" customWidth="1"/>
    <col min="3495" max="3496" width="9.25" style="42" customWidth="1"/>
    <col min="3497" max="3497" width="8.625" style="42" customWidth="1"/>
    <col min="3498" max="3498" width="9" style="42" customWidth="1"/>
    <col min="3499" max="3499" width="8.375" style="42" customWidth="1"/>
    <col min="3500" max="3500" width="8.625" style="42" customWidth="1"/>
    <col min="3501" max="3501" width="9" style="42" customWidth="1"/>
    <col min="3502" max="3502" width="8.375" style="42" customWidth="1"/>
    <col min="3503" max="3504" width="8.75" style="42" customWidth="1"/>
    <col min="3505" max="3505" width="13.375" style="42" customWidth="1"/>
    <col min="3506" max="3507" width="9.25" style="42" customWidth="1"/>
    <col min="3508" max="3508" width="8.625" style="42" customWidth="1"/>
    <col min="3509" max="3509" width="9" style="42" customWidth="1"/>
    <col min="3510" max="3510" width="8.375" style="42" customWidth="1"/>
    <col min="3511" max="3511" width="8.625" style="42" customWidth="1"/>
    <col min="3512" max="3512" width="9" style="42" customWidth="1"/>
    <col min="3513" max="3513" width="8.375" style="42" customWidth="1"/>
    <col min="3514" max="3515" width="8.75" style="42" customWidth="1"/>
    <col min="3516" max="3516" width="13.375" style="42" customWidth="1"/>
    <col min="3517" max="3518" width="9.25" style="42" customWidth="1"/>
    <col min="3519" max="3519" width="8.625" style="42" customWidth="1"/>
    <col min="3520" max="3520" width="9" style="42" customWidth="1"/>
    <col min="3521" max="3521" width="8.375" style="42" customWidth="1"/>
    <col min="3522" max="3522" width="8.625" style="42" customWidth="1"/>
    <col min="3523" max="3523" width="9" style="42" customWidth="1"/>
    <col min="3524" max="3524" width="8.375" style="42" customWidth="1"/>
    <col min="3525" max="3526" width="8.75" style="42" customWidth="1"/>
    <col min="3527" max="3527" width="13.375" style="42" customWidth="1"/>
    <col min="3528" max="3529" width="9.25" style="42" customWidth="1"/>
    <col min="3530" max="3530" width="8.625" style="42" customWidth="1"/>
    <col min="3531" max="3531" width="9" style="42" customWidth="1"/>
    <col min="3532" max="3532" width="8.375" style="42" customWidth="1"/>
    <col min="3533" max="3533" width="8.625" style="42" customWidth="1"/>
    <col min="3534" max="3534" width="9" style="42" customWidth="1"/>
    <col min="3535" max="3535" width="8.375" style="42" customWidth="1"/>
    <col min="3536" max="3537" width="8.75" style="42" customWidth="1"/>
    <col min="3538" max="3538" width="13.375" style="42" customWidth="1"/>
    <col min="3539" max="3540" width="9.25" style="42" customWidth="1"/>
    <col min="3541" max="3541" width="8.625" style="42" customWidth="1"/>
    <col min="3542" max="3542" width="9" style="42" customWidth="1"/>
    <col min="3543" max="3543" width="8.375" style="42" customWidth="1"/>
    <col min="3544" max="3544" width="8.625" style="42" customWidth="1"/>
    <col min="3545" max="3545" width="9" style="42" customWidth="1"/>
    <col min="3546" max="3546" width="8.375" style="42" customWidth="1"/>
    <col min="3547" max="3548" width="8.75" style="42" customWidth="1"/>
    <col min="3549" max="3549" width="13.375" style="42" customWidth="1"/>
    <col min="3550" max="3551" width="9.25" style="42" customWidth="1"/>
    <col min="3552" max="3552" width="8.625" style="42" customWidth="1"/>
    <col min="3553" max="3553" width="9" style="42" customWidth="1"/>
    <col min="3554" max="3554" width="8.375" style="42" customWidth="1"/>
    <col min="3555" max="3555" width="8.625" style="42" customWidth="1"/>
    <col min="3556" max="3556" width="9" style="42" customWidth="1"/>
    <col min="3557" max="3557" width="8.375" style="42" customWidth="1"/>
    <col min="3558" max="3559" width="8.75" style="42" customWidth="1"/>
    <col min="3560" max="3707" width="9.125" style="42"/>
    <col min="3708" max="3709" width="13.375" style="42" customWidth="1"/>
    <col min="3710" max="3710" width="11.25" style="42" customWidth="1"/>
    <col min="3711" max="3711" width="0.875" style="42" customWidth="1"/>
    <col min="3712" max="3713" width="9.25" style="42" customWidth="1"/>
    <col min="3714" max="3714" width="8.625" style="42" customWidth="1"/>
    <col min="3715" max="3715" width="9" style="42" customWidth="1"/>
    <col min="3716" max="3716" width="8.375" style="42" customWidth="1"/>
    <col min="3717" max="3717" width="8.75" style="42" customWidth="1"/>
    <col min="3718" max="3718" width="13.375" style="42" customWidth="1"/>
    <col min="3719" max="3719" width="9" style="42" customWidth="1"/>
    <col min="3720" max="3720" width="8.375" style="42" customWidth="1"/>
    <col min="3721" max="3721" width="8.75" style="42" customWidth="1"/>
    <col min="3722" max="3723" width="9.25" style="42" customWidth="1"/>
    <col min="3724" max="3724" width="8.625" style="42" customWidth="1"/>
    <col min="3725" max="3725" width="9" style="42" customWidth="1"/>
    <col min="3726" max="3726" width="8.375" style="42" customWidth="1"/>
    <col min="3727" max="3727" width="8.75" style="42" customWidth="1"/>
    <col min="3728" max="3728" width="13.375" style="42" customWidth="1"/>
    <col min="3729" max="3730" width="9.25" style="42" customWidth="1"/>
    <col min="3731" max="3731" width="8.625" style="42" customWidth="1"/>
    <col min="3732" max="3732" width="9" style="42" customWidth="1"/>
    <col min="3733" max="3733" width="8.375" style="42" customWidth="1"/>
    <col min="3734" max="3734" width="8.625" style="42" customWidth="1"/>
    <col min="3735" max="3735" width="9" style="42" customWidth="1"/>
    <col min="3736" max="3736" width="8.375" style="42" customWidth="1"/>
    <col min="3737" max="3738" width="8.75" style="42" customWidth="1"/>
    <col min="3739" max="3739" width="13.375" style="42" customWidth="1"/>
    <col min="3740" max="3741" width="9.25" style="42" customWidth="1"/>
    <col min="3742" max="3742" width="8.625" style="42" customWidth="1"/>
    <col min="3743" max="3743" width="9" style="42" customWidth="1"/>
    <col min="3744" max="3744" width="8.375" style="42" customWidth="1"/>
    <col min="3745" max="3745" width="8.625" style="42" customWidth="1"/>
    <col min="3746" max="3746" width="9" style="42" customWidth="1"/>
    <col min="3747" max="3747" width="8.375" style="42" customWidth="1"/>
    <col min="3748" max="3749" width="8.75" style="42" customWidth="1"/>
    <col min="3750" max="3750" width="13.375" style="42" customWidth="1"/>
    <col min="3751" max="3752" width="9.25" style="42" customWidth="1"/>
    <col min="3753" max="3753" width="8.625" style="42" customWidth="1"/>
    <col min="3754" max="3754" width="9" style="42" customWidth="1"/>
    <col min="3755" max="3755" width="8.375" style="42" customWidth="1"/>
    <col min="3756" max="3756" width="8.625" style="42" customWidth="1"/>
    <col min="3757" max="3757" width="9" style="42" customWidth="1"/>
    <col min="3758" max="3758" width="8.375" style="42" customWidth="1"/>
    <col min="3759" max="3760" width="8.75" style="42" customWidth="1"/>
    <col min="3761" max="3761" width="13.375" style="42" customWidth="1"/>
    <col min="3762" max="3763" width="9.25" style="42" customWidth="1"/>
    <col min="3764" max="3764" width="8.625" style="42" customWidth="1"/>
    <col min="3765" max="3765" width="9" style="42" customWidth="1"/>
    <col min="3766" max="3766" width="8.375" style="42" customWidth="1"/>
    <col min="3767" max="3767" width="8.625" style="42" customWidth="1"/>
    <col min="3768" max="3768" width="9" style="42" customWidth="1"/>
    <col min="3769" max="3769" width="8.375" style="42" customWidth="1"/>
    <col min="3770" max="3771" width="8.75" style="42" customWidth="1"/>
    <col min="3772" max="3772" width="13.375" style="42" customWidth="1"/>
    <col min="3773" max="3774" width="9.25" style="42" customWidth="1"/>
    <col min="3775" max="3775" width="8.625" style="42" customWidth="1"/>
    <col min="3776" max="3776" width="9" style="42" customWidth="1"/>
    <col min="3777" max="3777" width="8.375" style="42" customWidth="1"/>
    <col min="3778" max="3778" width="8.625" style="42" customWidth="1"/>
    <col min="3779" max="3779" width="9" style="42" customWidth="1"/>
    <col min="3780" max="3780" width="8.375" style="42" customWidth="1"/>
    <col min="3781" max="3782" width="8.75" style="42" customWidth="1"/>
    <col min="3783" max="3783" width="13.375" style="42" customWidth="1"/>
    <col min="3784" max="3785" width="9.25" style="42" customWidth="1"/>
    <col min="3786" max="3786" width="8.625" style="42" customWidth="1"/>
    <col min="3787" max="3787" width="9" style="42" customWidth="1"/>
    <col min="3788" max="3788" width="8.375" style="42" customWidth="1"/>
    <col min="3789" max="3789" width="8.625" style="42" customWidth="1"/>
    <col min="3790" max="3790" width="9" style="42" customWidth="1"/>
    <col min="3791" max="3791" width="8.375" style="42" customWidth="1"/>
    <col min="3792" max="3793" width="8.75" style="42" customWidth="1"/>
    <col min="3794" max="3794" width="13.375" style="42" customWidth="1"/>
    <col min="3795" max="3796" width="9.25" style="42" customWidth="1"/>
    <col min="3797" max="3797" width="8.625" style="42" customWidth="1"/>
    <col min="3798" max="3798" width="9" style="42" customWidth="1"/>
    <col min="3799" max="3799" width="8.375" style="42" customWidth="1"/>
    <col min="3800" max="3800" width="8.625" style="42" customWidth="1"/>
    <col min="3801" max="3801" width="9" style="42" customWidth="1"/>
    <col min="3802" max="3802" width="8.375" style="42" customWidth="1"/>
    <col min="3803" max="3804" width="8.75" style="42" customWidth="1"/>
    <col min="3805" max="3805" width="13.375" style="42" customWidth="1"/>
    <col min="3806" max="3807" width="9.25" style="42" customWidth="1"/>
    <col min="3808" max="3808" width="8.625" style="42" customWidth="1"/>
    <col min="3809" max="3809" width="9" style="42" customWidth="1"/>
    <col min="3810" max="3810" width="8.375" style="42" customWidth="1"/>
    <col min="3811" max="3811" width="8.625" style="42" customWidth="1"/>
    <col min="3812" max="3812" width="9" style="42" customWidth="1"/>
    <col min="3813" max="3813" width="8.375" style="42" customWidth="1"/>
    <col min="3814" max="3815" width="8.75" style="42" customWidth="1"/>
    <col min="3816" max="3963" width="9.125" style="42"/>
    <col min="3964" max="3965" width="13.375" style="42" customWidth="1"/>
    <col min="3966" max="3966" width="11.25" style="42" customWidth="1"/>
    <col min="3967" max="3967" width="0.875" style="42" customWidth="1"/>
    <col min="3968" max="3969" width="9.25" style="42" customWidth="1"/>
    <col min="3970" max="3970" width="8.625" style="42" customWidth="1"/>
    <col min="3971" max="3971" width="9" style="42" customWidth="1"/>
    <col min="3972" max="3972" width="8.375" style="42" customWidth="1"/>
    <col min="3973" max="3973" width="8.75" style="42" customWidth="1"/>
    <col min="3974" max="3974" width="13.375" style="42" customWidth="1"/>
    <col min="3975" max="3975" width="9" style="42" customWidth="1"/>
    <col min="3976" max="3976" width="8.375" style="42" customWidth="1"/>
    <col min="3977" max="3977" width="8.75" style="42" customWidth="1"/>
    <col min="3978" max="3979" width="9.25" style="42" customWidth="1"/>
    <col min="3980" max="3980" width="8.625" style="42" customWidth="1"/>
    <col min="3981" max="3981" width="9" style="42" customWidth="1"/>
    <col min="3982" max="3982" width="8.375" style="42" customWidth="1"/>
    <col min="3983" max="3983" width="8.75" style="42" customWidth="1"/>
    <col min="3984" max="3984" width="13.375" style="42" customWidth="1"/>
    <col min="3985" max="3986" width="9.25" style="42" customWidth="1"/>
    <col min="3987" max="3987" width="8.625" style="42" customWidth="1"/>
    <col min="3988" max="3988" width="9" style="42" customWidth="1"/>
    <col min="3989" max="3989" width="8.375" style="42" customWidth="1"/>
    <col min="3990" max="3990" width="8.625" style="42" customWidth="1"/>
    <col min="3991" max="3991" width="9" style="42" customWidth="1"/>
    <col min="3992" max="3992" width="8.375" style="42" customWidth="1"/>
    <col min="3993" max="3994" width="8.75" style="42" customWidth="1"/>
    <col min="3995" max="3995" width="13.375" style="42" customWidth="1"/>
    <col min="3996" max="3997" width="9.25" style="42" customWidth="1"/>
    <col min="3998" max="3998" width="8.625" style="42" customWidth="1"/>
    <col min="3999" max="3999" width="9" style="42" customWidth="1"/>
    <col min="4000" max="4000" width="8.375" style="42" customWidth="1"/>
    <col min="4001" max="4001" width="8.625" style="42" customWidth="1"/>
    <col min="4002" max="4002" width="9" style="42" customWidth="1"/>
    <col min="4003" max="4003" width="8.375" style="42" customWidth="1"/>
    <col min="4004" max="4005" width="8.75" style="42" customWidth="1"/>
    <col min="4006" max="4006" width="13.375" style="42" customWidth="1"/>
    <col min="4007" max="4008" width="9.25" style="42" customWidth="1"/>
    <col min="4009" max="4009" width="8.625" style="42" customWidth="1"/>
    <col min="4010" max="4010" width="9" style="42" customWidth="1"/>
    <col min="4011" max="4011" width="8.375" style="42" customWidth="1"/>
    <col min="4012" max="4012" width="8.625" style="42" customWidth="1"/>
    <col min="4013" max="4013" width="9" style="42" customWidth="1"/>
    <col min="4014" max="4014" width="8.375" style="42" customWidth="1"/>
    <col min="4015" max="4016" width="8.75" style="42" customWidth="1"/>
    <col min="4017" max="4017" width="13.375" style="42" customWidth="1"/>
    <col min="4018" max="4019" width="9.25" style="42" customWidth="1"/>
    <col min="4020" max="4020" width="8.625" style="42" customWidth="1"/>
    <col min="4021" max="4021" width="9" style="42" customWidth="1"/>
    <col min="4022" max="4022" width="8.375" style="42" customWidth="1"/>
    <col min="4023" max="4023" width="8.625" style="42" customWidth="1"/>
    <col min="4024" max="4024" width="9" style="42" customWidth="1"/>
    <col min="4025" max="4025" width="8.375" style="42" customWidth="1"/>
    <col min="4026" max="4027" width="8.75" style="42" customWidth="1"/>
    <col min="4028" max="4028" width="13.375" style="42" customWidth="1"/>
    <col min="4029" max="4030" width="9.25" style="42" customWidth="1"/>
    <col min="4031" max="4031" width="8.625" style="42" customWidth="1"/>
    <col min="4032" max="4032" width="9" style="42" customWidth="1"/>
    <col min="4033" max="4033" width="8.375" style="42" customWidth="1"/>
    <col min="4034" max="4034" width="8.625" style="42" customWidth="1"/>
    <col min="4035" max="4035" width="9" style="42" customWidth="1"/>
    <col min="4036" max="4036" width="8.375" style="42" customWidth="1"/>
    <col min="4037" max="4038" width="8.75" style="42" customWidth="1"/>
    <col min="4039" max="4039" width="13.375" style="42" customWidth="1"/>
    <col min="4040" max="4041" width="9.25" style="42" customWidth="1"/>
    <col min="4042" max="4042" width="8.625" style="42" customWidth="1"/>
    <col min="4043" max="4043" width="9" style="42" customWidth="1"/>
    <col min="4044" max="4044" width="8.375" style="42" customWidth="1"/>
    <col min="4045" max="4045" width="8.625" style="42" customWidth="1"/>
    <col min="4046" max="4046" width="9" style="42" customWidth="1"/>
    <col min="4047" max="4047" width="8.375" style="42" customWidth="1"/>
    <col min="4048" max="4049" width="8.75" style="42" customWidth="1"/>
    <col min="4050" max="4050" width="13.375" style="42" customWidth="1"/>
    <col min="4051" max="4052" width="9.25" style="42" customWidth="1"/>
    <col min="4053" max="4053" width="8.625" style="42" customWidth="1"/>
    <col min="4054" max="4054" width="9" style="42" customWidth="1"/>
    <col min="4055" max="4055" width="8.375" style="42" customWidth="1"/>
    <col min="4056" max="4056" width="8.625" style="42" customWidth="1"/>
    <col min="4057" max="4057" width="9" style="42" customWidth="1"/>
    <col min="4058" max="4058" width="8.375" style="42" customWidth="1"/>
    <col min="4059" max="4060" width="8.75" style="42" customWidth="1"/>
    <col min="4061" max="4061" width="13.375" style="42" customWidth="1"/>
    <col min="4062" max="4063" width="9.25" style="42" customWidth="1"/>
    <col min="4064" max="4064" width="8.625" style="42" customWidth="1"/>
    <col min="4065" max="4065" width="9" style="42" customWidth="1"/>
    <col min="4066" max="4066" width="8.375" style="42" customWidth="1"/>
    <col min="4067" max="4067" width="8.625" style="42" customWidth="1"/>
    <col min="4068" max="4068" width="9" style="42" customWidth="1"/>
    <col min="4069" max="4069" width="8.375" style="42" customWidth="1"/>
    <col min="4070" max="4071" width="8.75" style="42" customWidth="1"/>
    <col min="4072" max="4219" width="9.125" style="42"/>
    <col min="4220" max="4221" width="13.375" style="42" customWidth="1"/>
    <col min="4222" max="4222" width="11.25" style="42" customWidth="1"/>
    <col min="4223" max="4223" width="0.875" style="42" customWidth="1"/>
    <col min="4224" max="4225" width="9.25" style="42" customWidth="1"/>
    <col min="4226" max="4226" width="8.625" style="42" customWidth="1"/>
    <col min="4227" max="4227" width="9" style="42" customWidth="1"/>
    <col min="4228" max="4228" width="8.375" style="42" customWidth="1"/>
    <col min="4229" max="4229" width="8.75" style="42" customWidth="1"/>
    <col min="4230" max="4230" width="13.375" style="42" customWidth="1"/>
    <col min="4231" max="4231" width="9" style="42" customWidth="1"/>
    <col min="4232" max="4232" width="8.375" style="42" customWidth="1"/>
    <col min="4233" max="4233" width="8.75" style="42" customWidth="1"/>
    <col min="4234" max="4235" width="9.25" style="42" customWidth="1"/>
    <col min="4236" max="4236" width="8.625" style="42" customWidth="1"/>
    <col min="4237" max="4237" width="9" style="42" customWidth="1"/>
    <col min="4238" max="4238" width="8.375" style="42" customWidth="1"/>
    <col min="4239" max="4239" width="8.75" style="42" customWidth="1"/>
    <col min="4240" max="4240" width="13.375" style="42" customWidth="1"/>
    <col min="4241" max="4242" width="9.25" style="42" customWidth="1"/>
    <col min="4243" max="4243" width="8.625" style="42" customWidth="1"/>
    <col min="4244" max="4244" width="9" style="42" customWidth="1"/>
    <col min="4245" max="4245" width="8.375" style="42" customWidth="1"/>
    <col min="4246" max="4246" width="8.625" style="42" customWidth="1"/>
    <col min="4247" max="4247" width="9" style="42" customWidth="1"/>
    <col min="4248" max="4248" width="8.375" style="42" customWidth="1"/>
    <col min="4249" max="4250" width="8.75" style="42" customWidth="1"/>
    <col min="4251" max="4251" width="13.375" style="42" customWidth="1"/>
    <col min="4252" max="4253" width="9.25" style="42" customWidth="1"/>
    <col min="4254" max="4254" width="8.625" style="42" customWidth="1"/>
    <col min="4255" max="4255" width="9" style="42" customWidth="1"/>
    <col min="4256" max="4256" width="8.375" style="42" customWidth="1"/>
    <col min="4257" max="4257" width="8.625" style="42" customWidth="1"/>
    <col min="4258" max="4258" width="9" style="42" customWidth="1"/>
    <col min="4259" max="4259" width="8.375" style="42" customWidth="1"/>
    <col min="4260" max="4261" width="8.75" style="42" customWidth="1"/>
    <col min="4262" max="4262" width="13.375" style="42" customWidth="1"/>
    <col min="4263" max="4264" width="9.25" style="42" customWidth="1"/>
    <col min="4265" max="4265" width="8.625" style="42" customWidth="1"/>
    <col min="4266" max="4266" width="9" style="42" customWidth="1"/>
    <col min="4267" max="4267" width="8.375" style="42" customWidth="1"/>
    <col min="4268" max="4268" width="8.625" style="42" customWidth="1"/>
    <col min="4269" max="4269" width="9" style="42" customWidth="1"/>
    <col min="4270" max="4270" width="8.375" style="42" customWidth="1"/>
    <col min="4271" max="4272" width="8.75" style="42" customWidth="1"/>
    <col min="4273" max="4273" width="13.375" style="42" customWidth="1"/>
    <col min="4274" max="4275" width="9.25" style="42" customWidth="1"/>
    <col min="4276" max="4276" width="8.625" style="42" customWidth="1"/>
    <col min="4277" max="4277" width="9" style="42" customWidth="1"/>
    <col min="4278" max="4278" width="8.375" style="42" customWidth="1"/>
    <col min="4279" max="4279" width="8.625" style="42" customWidth="1"/>
    <col min="4280" max="4280" width="9" style="42" customWidth="1"/>
    <col min="4281" max="4281" width="8.375" style="42" customWidth="1"/>
    <col min="4282" max="4283" width="8.75" style="42" customWidth="1"/>
    <col min="4284" max="4284" width="13.375" style="42" customWidth="1"/>
    <col min="4285" max="4286" width="9.25" style="42" customWidth="1"/>
    <col min="4287" max="4287" width="8.625" style="42" customWidth="1"/>
    <col min="4288" max="4288" width="9" style="42" customWidth="1"/>
    <col min="4289" max="4289" width="8.375" style="42" customWidth="1"/>
    <col min="4290" max="4290" width="8.625" style="42" customWidth="1"/>
    <col min="4291" max="4291" width="9" style="42" customWidth="1"/>
    <col min="4292" max="4292" width="8.375" style="42" customWidth="1"/>
    <col min="4293" max="4294" width="8.75" style="42" customWidth="1"/>
    <col min="4295" max="4295" width="13.375" style="42" customWidth="1"/>
    <col min="4296" max="4297" width="9.25" style="42" customWidth="1"/>
    <col min="4298" max="4298" width="8.625" style="42" customWidth="1"/>
    <col min="4299" max="4299" width="9" style="42" customWidth="1"/>
    <col min="4300" max="4300" width="8.375" style="42" customWidth="1"/>
    <col min="4301" max="4301" width="8.625" style="42" customWidth="1"/>
    <col min="4302" max="4302" width="9" style="42" customWidth="1"/>
    <col min="4303" max="4303" width="8.375" style="42" customWidth="1"/>
    <col min="4304" max="4305" width="8.75" style="42" customWidth="1"/>
    <col min="4306" max="4306" width="13.375" style="42" customWidth="1"/>
    <col min="4307" max="4308" width="9.25" style="42" customWidth="1"/>
    <col min="4309" max="4309" width="8.625" style="42" customWidth="1"/>
    <col min="4310" max="4310" width="9" style="42" customWidth="1"/>
    <col min="4311" max="4311" width="8.375" style="42" customWidth="1"/>
    <col min="4312" max="4312" width="8.625" style="42" customWidth="1"/>
    <col min="4313" max="4313" width="9" style="42" customWidth="1"/>
    <col min="4314" max="4314" width="8.375" style="42" customWidth="1"/>
    <col min="4315" max="4316" width="8.75" style="42" customWidth="1"/>
    <col min="4317" max="4317" width="13.375" style="42" customWidth="1"/>
    <col min="4318" max="4319" width="9.25" style="42" customWidth="1"/>
    <col min="4320" max="4320" width="8.625" style="42" customWidth="1"/>
    <col min="4321" max="4321" width="9" style="42" customWidth="1"/>
    <col min="4322" max="4322" width="8.375" style="42" customWidth="1"/>
    <col min="4323" max="4323" width="8.625" style="42" customWidth="1"/>
    <col min="4324" max="4324" width="9" style="42" customWidth="1"/>
    <col min="4325" max="4325" width="8.375" style="42" customWidth="1"/>
    <col min="4326" max="4327" width="8.75" style="42" customWidth="1"/>
    <col min="4328" max="4475" width="9.125" style="42"/>
    <col min="4476" max="4477" width="13.375" style="42" customWidth="1"/>
    <col min="4478" max="4478" width="11.25" style="42" customWidth="1"/>
    <col min="4479" max="4479" width="0.875" style="42" customWidth="1"/>
    <col min="4480" max="4481" width="9.25" style="42" customWidth="1"/>
    <col min="4482" max="4482" width="8.625" style="42" customWidth="1"/>
    <col min="4483" max="4483" width="9" style="42" customWidth="1"/>
    <col min="4484" max="4484" width="8.375" style="42" customWidth="1"/>
    <col min="4485" max="4485" width="8.75" style="42" customWidth="1"/>
    <col min="4486" max="4486" width="13.375" style="42" customWidth="1"/>
    <col min="4487" max="4487" width="9" style="42" customWidth="1"/>
    <col min="4488" max="4488" width="8.375" style="42" customWidth="1"/>
    <col min="4489" max="4489" width="8.75" style="42" customWidth="1"/>
    <col min="4490" max="4491" width="9.25" style="42" customWidth="1"/>
    <col min="4492" max="4492" width="8.625" style="42" customWidth="1"/>
    <col min="4493" max="4493" width="9" style="42" customWidth="1"/>
    <col min="4494" max="4494" width="8.375" style="42" customWidth="1"/>
    <col min="4495" max="4495" width="8.75" style="42" customWidth="1"/>
    <col min="4496" max="4496" width="13.375" style="42" customWidth="1"/>
    <col min="4497" max="4498" width="9.25" style="42" customWidth="1"/>
    <col min="4499" max="4499" width="8.625" style="42" customWidth="1"/>
    <col min="4500" max="4500" width="9" style="42" customWidth="1"/>
    <col min="4501" max="4501" width="8.375" style="42" customWidth="1"/>
    <col min="4502" max="4502" width="8.625" style="42" customWidth="1"/>
    <col min="4503" max="4503" width="9" style="42" customWidth="1"/>
    <col min="4504" max="4504" width="8.375" style="42" customWidth="1"/>
    <col min="4505" max="4506" width="8.75" style="42" customWidth="1"/>
    <col min="4507" max="4507" width="13.375" style="42" customWidth="1"/>
    <col min="4508" max="4509" width="9.25" style="42" customWidth="1"/>
    <col min="4510" max="4510" width="8.625" style="42" customWidth="1"/>
    <col min="4511" max="4511" width="9" style="42" customWidth="1"/>
    <col min="4512" max="4512" width="8.375" style="42" customWidth="1"/>
    <col min="4513" max="4513" width="8.625" style="42" customWidth="1"/>
    <col min="4514" max="4514" width="9" style="42" customWidth="1"/>
    <col min="4515" max="4515" width="8.375" style="42" customWidth="1"/>
    <col min="4516" max="4517" width="8.75" style="42" customWidth="1"/>
    <col min="4518" max="4518" width="13.375" style="42" customWidth="1"/>
    <col min="4519" max="4520" width="9.25" style="42" customWidth="1"/>
    <col min="4521" max="4521" width="8.625" style="42" customWidth="1"/>
    <col min="4522" max="4522" width="9" style="42" customWidth="1"/>
    <col min="4523" max="4523" width="8.375" style="42" customWidth="1"/>
    <col min="4524" max="4524" width="8.625" style="42" customWidth="1"/>
    <col min="4525" max="4525" width="9" style="42" customWidth="1"/>
    <col min="4526" max="4526" width="8.375" style="42" customWidth="1"/>
    <col min="4527" max="4528" width="8.75" style="42" customWidth="1"/>
    <col min="4529" max="4529" width="13.375" style="42" customWidth="1"/>
    <col min="4530" max="4531" width="9.25" style="42" customWidth="1"/>
    <col min="4532" max="4532" width="8.625" style="42" customWidth="1"/>
    <col min="4533" max="4533" width="9" style="42" customWidth="1"/>
    <col min="4534" max="4534" width="8.375" style="42" customWidth="1"/>
    <col min="4535" max="4535" width="8.625" style="42" customWidth="1"/>
    <col min="4536" max="4536" width="9" style="42" customWidth="1"/>
    <col min="4537" max="4537" width="8.375" style="42" customWidth="1"/>
    <col min="4538" max="4539" width="8.75" style="42" customWidth="1"/>
    <col min="4540" max="4540" width="13.375" style="42" customWidth="1"/>
    <col min="4541" max="4542" width="9.25" style="42" customWidth="1"/>
    <col min="4543" max="4543" width="8.625" style="42" customWidth="1"/>
    <col min="4544" max="4544" width="9" style="42" customWidth="1"/>
    <col min="4545" max="4545" width="8.375" style="42" customWidth="1"/>
    <col min="4546" max="4546" width="8.625" style="42" customWidth="1"/>
    <col min="4547" max="4547" width="9" style="42" customWidth="1"/>
    <col min="4548" max="4548" width="8.375" style="42" customWidth="1"/>
    <col min="4549" max="4550" width="8.75" style="42" customWidth="1"/>
    <col min="4551" max="4551" width="13.375" style="42" customWidth="1"/>
    <col min="4552" max="4553" width="9.25" style="42" customWidth="1"/>
    <col min="4554" max="4554" width="8.625" style="42" customWidth="1"/>
    <col min="4555" max="4555" width="9" style="42" customWidth="1"/>
    <col min="4556" max="4556" width="8.375" style="42" customWidth="1"/>
    <col min="4557" max="4557" width="8.625" style="42" customWidth="1"/>
    <col min="4558" max="4558" width="9" style="42" customWidth="1"/>
    <col min="4559" max="4559" width="8.375" style="42" customWidth="1"/>
    <col min="4560" max="4561" width="8.75" style="42" customWidth="1"/>
    <col min="4562" max="4562" width="13.375" style="42" customWidth="1"/>
    <col min="4563" max="4564" width="9.25" style="42" customWidth="1"/>
    <col min="4565" max="4565" width="8.625" style="42" customWidth="1"/>
    <col min="4566" max="4566" width="9" style="42" customWidth="1"/>
    <col min="4567" max="4567" width="8.375" style="42" customWidth="1"/>
    <col min="4568" max="4568" width="8.625" style="42" customWidth="1"/>
    <col min="4569" max="4569" width="9" style="42" customWidth="1"/>
    <col min="4570" max="4570" width="8.375" style="42" customWidth="1"/>
    <col min="4571" max="4572" width="8.75" style="42" customWidth="1"/>
    <col min="4573" max="4573" width="13.375" style="42" customWidth="1"/>
    <col min="4574" max="4575" width="9.25" style="42" customWidth="1"/>
    <col min="4576" max="4576" width="8.625" style="42" customWidth="1"/>
    <col min="4577" max="4577" width="9" style="42" customWidth="1"/>
    <col min="4578" max="4578" width="8.375" style="42" customWidth="1"/>
    <col min="4579" max="4579" width="8.625" style="42" customWidth="1"/>
    <col min="4580" max="4580" width="9" style="42" customWidth="1"/>
    <col min="4581" max="4581" width="8.375" style="42" customWidth="1"/>
    <col min="4582" max="4583" width="8.75" style="42" customWidth="1"/>
    <col min="4584" max="4731" width="9.125" style="42"/>
    <col min="4732" max="4733" width="13.375" style="42" customWidth="1"/>
    <col min="4734" max="4734" width="11.25" style="42" customWidth="1"/>
    <col min="4735" max="4735" width="0.875" style="42" customWidth="1"/>
    <col min="4736" max="4737" width="9.25" style="42" customWidth="1"/>
    <col min="4738" max="4738" width="8.625" style="42" customWidth="1"/>
    <col min="4739" max="4739" width="9" style="42" customWidth="1"/>
    <col min="4740" max="4740" width="8.375" style="42" customWidth="1"/>
    <col min="4741" max="4741" width="8.75" style="42" customWidth="1"/>
    <col min="4742" max="4742" width="13.375" style="42" customWidth="1"/>
    <col min="4743" max="4743" width="9" style="42" customWidth="1"/>
    <col min="4744" max="4744" width="8.375" style="42" customWidth="1"/>
    <col min="4745" max="4745" width="8.75" style="42" customWidth="1"/>
    <col min="4746" max="4747" width="9.25" style="42" customWidth="1"/>
    <col min="4748" max="4748" width="8.625" style="42" customWidth="1"/>
    <col min="4749" max="4749" width="9" style="42" customWidth="1"/>
    <col min="4750" max="4750" width="8.375" style="42" customWidth="1"/>
    <col min="4751" max="4751" width="8.75" style="42" customWidth="1"/>
    <col min="4752" max="4752" width="13.375" style="42" customWidth="1"/>
    <col min="4753" max="4754" width="9.25" style="42" customWidth="1"/>
    <col min="4755" max="4755" width="8.625" style="42" customWidth="1"/>
    <col min="4756" max="4756" width="9" style="42" customWidth="1"/>
    <col min="4757" max="4757" width="8.375" style="42" customWidth="1"/>
    <col min="4758" max="4758" width="8.625" style="42" customWidth="1"/>
    <col min="4759" max="4759" width="9" style="42" customWidth="1"/>
    <col min="4760" max="4760" width="8.375" style="42" customWidth="1"/>
    <col min="4761" max="4762" width="8.75" style="42" customWidth="1"/>
    <col min="4763" max="4763" width="13.375" style="42" customWidth="1"/>
    <col min="4764" max="4765" width="9.25" style="42" customWidth="1"/>
    <col min="4766" max="4766" width="8.625" style="42" customWidth="1"/>
    <col min="4767" max="4767" width="9" style="42" customWidth="1"/>
    <col min="4768" max="4768" width="8.375" style="42" customWidth="1"/>
    <col min="4769" max="4769" width="8.625" style="42" customWidth="1"/>
    <col min="4770" max="4770" width="9" style="42" customWidth="1"/>
    <col min="4771" max="4771" width="8.375" style="42" customWidth="1"/>
    <col min="4772" max="4773" width="8.75" style="42" customWidth="1"/>
    <col min="4774" max="4774" width="13.375" style="42" customWidth="1"/>
    <col min="4775" max="4776" width="9.25" style="42" customWidth="1"/>
    <col min="4777" max="4777" width="8.625" style="42" customWidth="1"/>
    <col min="4778" max="4778" width="9" style="42" customWidth="1"/>
    <col min="4779" max="4779" width="8.375" style="42" customWidth="1"/>
    <col min="4780" max="4780" width="8.625" style="42" customWidth="1"/>
    <col min="4781" max="4781" width="9" style="42" customWidth="1"/>
    <col min="4782" max="4782" width="8.375" style="42" customWidth="1"/>
    <col min="4783" max="4784" width="8.75" style="42" customWidth="1"/>
    <col min="4785" max="4785" width="13.375" style="42" customWidth="1"/>
    <col min="4786" max="4787" width="9.25" style="42" customWidth="1"/>
    <col min="4788" max="4788" width="8.625" style="42" customWidth="1"/>
    <col min="4789" max="4789" width="9" style="42" customWidth="1"/>
    <col min="4790" max="4790" width="8.375" style="42" customWidth="1"/>
    <col min="4791" max="4791" width="8.625" style="42" customWidth="1"/>
    <col min="4792" max="4792" width="9" style="42" customWidth="1"/>
    <col min="4793" max="4793" width="8.375" style="42" customWidth="1"/>
    <col min="4794" max="4795" width="8.75" style="42" customWidth="1"/>
    <col min="4796" max="4796" width="13.375" style="42" customWidth="1"/>
    <col min="4797" max="4798" width="9.25" style="42" customWidth="1"/>
    <col min="4799" max="4799" width="8.625" style="42" customWidth="1"/>
    <col min="4800" max="4800" width="9" style="42" customWidth="1"/>
    <col min="4801" max="4801" width="8.375" style="42" customWidth="1"/>
    <col min="4802" max="4802" width="8.625" style="42" customWidth="1"/>
    <col min="4803" max="4803" width="9" style="42" customWidth="1"/>
    <col min="4804" max="4804" width="8.375" style="42" customWidth="1"/>
    <col min="4805" max="4806" width="8.75" style="42" customWidth="1"/>
    <col min="4807" max="4807" width="13.375" style="42" customWidth="1"/>
    <col min="4808" max="4809" width="9.25" style="42" customWidth="1"/>
    <col min="4810" max="4810" width="8.625" style="42" customWidth="1"/>
    <col min="4811" max="4811" width="9" style="42" customWidth="1"/>
    <col min="4812" max="4812" width="8.375" style="42" customWidth="1"/>
    <col min="4813" max="4813" width="8.625" style="42" customWidth="1"/>
    <col min="4814" max="4814" width="9" style="42" customWidth="1"/>
    <col min="4815" max="4815" width="8.375" style="42" customWidth="1"/>
    <col min="4816" max="4817" width="8.75" style="42" customWidth="1"/>
    <col min="4818" max="4818" width="13.375" style="42" customWidth="1"/>
    <col min="4819" max="4820" width="9.25" style="42" customWidth="1"/>
    <col min="4821" max="4821" width="8.625" style="42" customWidth="1"/>
    <col min="4822" max="4822" width="9" style="42" customWidth="1"/>
    <col min="4823" max="4823" width="8.375" style="42" customWidth="1"/>
    <col min="4824" max="4824" width="8.625" style="42" customWidth="1"/>
    <col min="4825" max="4825" width="9" style="42" customWidth="1"/>
    <col min="4826" max="4826" width="8.375" style="42" customWidth="1"/>
    <col min="4827" max="4828" width="8.75" style="42" customWidth="1"/>
    <col min="4829" max="4829" width="13.375" style="42" customWidth="1"/>
    <col min="4830" max="4831" width="9.25" style="42" customWidth="1"/>
    <col min="4832" max="4832" width="8.625" style="42" customWidth="1"/>
    <col min="4833" max="4833" width="9" style="42" customWidth="1"/>
    <col min="4834" max="4834" width="8.375" style="42" customWidth="1"/>
    <col min="4835" max="4835" width="8.625" style="42" customWidth="1"/>
    <col min="4836" max="4836" width="9" style="42" customWidth="1"/>
    <col min="4837" max="4837" width="8.375" style="42" customWidth="1"/>
    <col min="4838" max="4839" width="8.75" style="42" customWidth="1"/>
    <col min="4840" max="4987" width="9.125" style="42"/>
    <col min="4988" max="4989" width="13.375" style="42" customWidth="1"/>
    <col min="4990" max="4990" width="11.25" style="42" customWidth="1"/>
    <col min="4991" max="4991" width="0.875" style="42" customWidth="1"/>
    <col min="4992" max="4993" width="9.25" style="42" customWidth="1"/>
    <col min="4994" max="4994" width="8.625" style="42" customWidth="1"/>
    <col min="4995" max="4995" width="9" style="42" customWidth="1"/>
    <col min="4996" max="4996" width="8.375" style="42" customWidth="1"/>
    <col min="4997" max="4997" width="8.75" style="42" customWidth="1"/>
    <col min="4998" max="4998" width="13.375" style="42" customWidth="1"/>
    <col min="4999" max="4999" width="9" style="42" customWidth="1"/>
    <col min="5000" max="5000" width="8.375" style="42" customWidth="1"/>
    <col min="5001" max="5001" width="8.75" style="42" customWidth="1"/>
    <col min="5002" max="5003" width="9.25" style="42" customWidth="1"/>
    <col min="5004" max="5004" width="8.625" style="42" customWidth="1"/>
    <col min="5005" max="5005" width="9" style="42" customWidth="1"/>
    <col min="5006" max="5006" width="8.375" style="42" customWidth="1"/>
    <col min="5007" max="5007" width="8.75" style="42" customWidth="1"/>
    <col min="5008" max="5008" width="13.375" style="42" customWidth="1"/>
    <col min="5009" max="5010" width="9.25" style="42" customWidth="1"/>
    <col min="5011" max="5011" width="8.625" style="42" customWidth="1"/>
    <col min="5012" max="5012" width="9" style="42" customWidth="1"/>
    <col min="5013" max="5013" width="8.375" style="42" customWidth="1"/>
    <col min="5014" max="5014" width="8.625" style="42" customWidth="1"/>
    <col min="5015" max="5015" width="9" style="42" customWidth="1"/>
    <col min="5016" max="5016" width="8.375" style="42" customWidth="1"/>
    <col min="5017" max="5018" width="8.75" style="42" customWidth="1"/>
    <col min="5019" max="5019" width="13.375" style="42" customWidth="1"/>
    <col min="5020" max="5021" width="9.25" style="42" customWidth="1"/>
    <col min="5022" max="5022" width="8.625" style="42" customWidth="1"/>
    <col min="5023" max="5023" width="9" style="42" customWidth="1"/>
    <col min="5024" max="5024" width="8.375" style="42" customWidth="1"/>
    <col min="5025" max="5025" width="8.625" style="42" customWidth="1"/>
    <col min="5026" max="5026" width="9" style="42" customWidth="1"/>
    <col min="5027" max="5027" width="8.375" style="42" customWidth="1"/>
    <col min="5028" max="5029" width="8.75" style="42" customWidth="1"/>
    <col min="5030" max="5030" width="13.375" style="42" customWidth="1"/>
    <col min="5031" max="5032" width="9.25" style="42" customWidth="1"/>
    <col min="5033" max="5033" width="8.625" style="42" customWidth="1"/>
    <col min="5034" max="5034" width="9" style="42" customWidth="1"/>
    <col min="5035" max="5035" width="8.375" style="42" customWidth="1"/>
    <col min="5036" max="5036" width="8.625" style="42" customWidth="1"/>
    <col min="5037" max="5037" width="9" style="42" customWidth="1"/>
    <col min="5038" max="5038" width="8.375" style="42" customWidth="1"/>
    <col min="5039" max="5040" width="8.75" style="42" customWidth="1"/>
    <col min="5041" max="5041" width="13.375" style="42" customWidth="1"/>
    <col min="5042" max="5043" width="9.25" style="42" customWidth="1"/>
    <col min="5044" max="5044" width="8.625" style="42" customWidth="1"/>
    <col min="5045" max="5045" width="9" style="42" customWidth="1"/>
    <col min="5046" max="5046" width="8.375" style="42" customWidth="1"/>
    <col min="5047" max="5047" width="8.625" style="42" customWidth="1"/>
    <col min="5048" max="5048" width="9" style="42" customWidth="1"/>
    <col min="5049" max="5049" width="8.375" style="42" customWidth="1"/>
    <col min="5050" max="5051" width="8.75" style="42" customWidth="1"/>
    <col min="5052" max="5052" width="13.375" style="42" customWidth="1"/>
    <col min="5053" max="5054" width="9.25" style="42" customWidth="1"/>
    <col min="5055" max="5055" width="8.625" style="42" customWidth="1"/>
    <col min="5056" max="5056" width="9" style="42" customWidth="1"/>
    <col min="5057" max="5057" width="8.375" style="42" customWidth="1"/>
    <col min="5058" max="5058" width="8.625" style="42" customWidth="1"/>
    <col min="5059" max="5059" width="9" style="42" customWidth="1"/>
    <col min="5060" max="5060" width="8.375" style="42" customWidth="1"/>
    <col min="5061" max="5062" width="8.75" style="42" customWidth="1"/>
    <col min="5063" max="5063" width="13.375" style="42" customWidth="1"/>
    <col min="5064" max="5065" width="9.25" style="42" customWidth="1"/>
    <col min="5066" max="5066" width="8.625" style="42" customWidth="1"/>
    <col min="5067" max="5067" width="9" style="42" customWidth="1"/>
    <col min="5068" max="5068" width="8.375" style="42" customWidth="1"/>
    <col min="5069" max="5069" width="8.625" style="42" customWidth="1"/>
    <col min="5070" max="5070" width="9" style="42" customWidth="1"/>
    <col min="5071" max="5071" width="8.375" style="42" customWidth="1"/>
    <col min="5072" max="5073" width="8.75" style="42" customWidth="1"/>
    <col min="5074" max="5074" width="13.375" style="42" customWidth="1"/>
    <col min="5075" max="5076" width="9.25" style="42" customWidth="1"/>
    <col min="5077" max="5077" width="8.625" style="42" customWidth="1"/>
    <col min="5078" max="5078" width="9" style="42" customWidth="1"/>
    <col min="5079" max="5079" width="8.375" style="42" customWidth="1"/>
    <col min="5080" max="5080" width="8.625" style="42" customWidth="1"/>
    <col min="5081" max="5081" width="9" style="42" customWidth="1"/>
    <col min="5082" max="5082" width="8.375" style="42" customWidth="1"/>
    <col min="5083" max="5084" width="8.75" style="42" customWidth="1"/>
    <col min="5085" max="5085" width="13.375" style="42" customWidth="1"/>
    <col min="5086" max="5087" width="9.25" style="42" customWidth="1"/>
    <col min="5088" max="5088" width="8.625" style="42" customWidth="1"/>
    <col min="5089" max="5089" width="9" style="42" customWidth="1"/>
    <col min="5090" max="5090" width="8.375" style="42" customWidth="1"/>
    <col min="5091" max="5091" width="8.625" style="42" customWidth="1"/>
    <col min="5092" max="5092" width="9" style="42" customWidth="1"/>
    <col min="5093" max="5093" width="8.375" style="42" customWidth="1"/>
    <col min="5094" max="5095" width="8.75" style="42" customWidth="1"/>
    <col min="5096" max="5243" width="9.125" style="42"/>
    <col min="5244" max="5245" width="13.375" style="42" customWidth="1"/>
    <col min="5246" max="5246" width="11.25" style="42" customWidth="1"/>
    <col min="5247" max="5247" width="0.875" style="42" customWidth="1"/>
    <col min="5248" max="5249" width="9.25" style="42" customWidth="1"/>
    <col min="5250" max="5250" width="8.625" style="42" customWidth="1"/>
    <col min="5251" max="5251" width="9" style="42" customWidth="1"/>
    <col min="5252" max="5252" width="8.375" style="42" customWidth="1"/>
    <col min="5253" max="5253" width="8.75" style="42" customWidth="1"/>
    <col min="5254" max="5254" width="13.375" style="42" customWidth="1"/>
    <col min="5255" max="5255" width="9" style="42" customWidth="1"/>
    <col min="5256" max="5256" width="8.375" style="42" customWidth="1"/>
    <col min="5257" max="5257" width="8.75" style="42" customWidth="1"/>
    <col min="5258" max="5259" width="9.25" style="42" customWidth="1"/>
    <col min="5260" max="5260" width="8.625" style="42" customWidth="1"/>
    <col min="5261" max="5261" width="9" style="42" customWidth="1"/>
    <col min="5262" max="5262" width="8.375" style="42" customWidth="1"/>
    <col min="5263" max="5263" width="8.75" style="42" customWidth="1"/>
    <col min="5264" max="5264" width="13.375" style="42" customWidth="1"/>
    <col min="5265" max="5266" width="9.25" style="42" customWidth="1"/>
    <col min="5267" max="5267" width="8.625" style="42" customWidth="1"/>
    <col min="5268" max="5268" width="9" style="42" customWidth="1"/>
    <col min="5269" max="5269" width="8.375" style="42" customWidth="1"/>
    <col min="5270" max="5270" width="8.625" style="42" customWidth="1"/>
    <col min="5271" max="5271" width="9" style="42" customWidth="1"/>
    <col min="5272" max="5272" width="8.375" style="42" customWidth="1"/>
    <col min="5273" max="5274" width="8.75" style="42" customWidth="1"/>
    <col min="5275" max="5275" width="13.375" style="42" customWidth="1"/>
    <col min="5276" max="5277" width="9.25" style="42" customWidth="1"/>
    <col min="5278" max="5278" width="8.625" style="42" customWidth="1"/>
    <col min="5279" max="5279" width="9" style="42" customWidth="1"/>
    <col min="5280" max="5280" width="8.375" style="42" customWidth="1"/>
    <col min="5281" max="5281" width="8.625" style="42" customWidth="1"/>
    <col min="5282" max="5282" width="9" style="42" customWidth="1"/>
    <col min="5283" max="5283" width="8.375" style="42" customWidth="1"/>
    <col min="5284" max="5285" width="8.75" style="42" customWidth="1"/>
    <col min="5286" max="5286" width="13.375" style="42" customWidth="1"/>
    <col min="5287" max="5288" width="9.25" style="42" customWidth="1"/>
    <col min="5289" max="5289" width="8.625" style="42" customWidth="1"/>
    <col min="5290" max="5290" width="9" style="42" customWidth="1"/>
    <col min="5291" max="5291" width="8.375" style="42" customWidth="1"/>
    <col min="5292" max="5292" width="8.625" style="42" customWidth="1"/>
    <col min="5293" max="5293" width="9" style="42" customWidth="1"/>
    <col min="5294" max="5294" width="8.375" style="42" customWidth="1"/>
    <col min="5295" max="5296" width="8.75" style="42" customWidth="1"/>
    <col min="5297" max="5297" width="13.375" style="42" customWidth="1"/>
    <col min="5298" max="5299" width="9.25" style="42" customWidth="1"/>
    <col min="5300" max="5300" width="8.625" style="42" customWidth="1"/>
    <col min="5301" max="5301" width="9" style="42" customWidth="1"/>
    <col min="5302" max="5302" width="8.375" style="42" customWidth="1"/>
    <col min="5303" max="5303" width="8.625" style="42" customWidth="1"/>
    <col min="5304" max="5304" width="9" style="42" customWidth="1"/>
    <col min="5305" max="5305" width="8.375" style="42" customWidth="1"/>
    <col min="5306" max="5307" width="8.75" style="42" customWidth="1"/>
    <col min="5308" max="5308" width="13.375" style="42" customWidth="1"/>
    <col min="5309" max="5310" width="9.25" style="42" customWidth="1"/>
    <col min="5311" max="5311" width="8.625" style="42" customWidth="1"/>
    <col min="5312" max="5312" width="9" style="42" customWidth="1"/>
    <col min="5313" max="5313" width="8.375" style="42" customWidth="1"/>
    <col min="5314" max="5314" width="8.625" style="42" customWidth="1"/>
    <col min="5315" max="5315" width="9" style="42" customWidth="1"/>
    <col min="5316" max="5316" width="8.375" style="42" customWidth="1"/>
    <col min="5317" max="5318" width="8.75" style="42" customWidth="1"/>
    <col min="5319" max="5319" width="13.375" style="42" customWidth="1"/>
    <col min="5320" max="5321" width="9.25" style="42" customWidth="1"/>
    <col min="5322" max="5322" width="8.625" style="42" customWidth="1"/>
    <col min="5323" max="5323" width="9" style="42" customWidth="1"/>
    <col min="5324" max="5324" width="8.375" style="42" customWidth="1"/>
    <col min="5325" max="5325" width="8.625" style="42" customWidth="1"/>
    <col min="5326" max="5326" width="9" style="42" customWidth="1"/>
    <col min="5327" max="5327" width="8.375" style="42" customWidth="1"/>
    <col min="5328" max="5329" width="8.75" style="42" customWidth="1"/>
    <col min="5330" max="5330" width="13.375" style="42" customWidth="1"/>
    <col min="5331" max="5332" width="9.25" style="42" customWidth="1"/>
    <col min="5333" max="5333" width="8.625" style="42" customWidth="1"/>
    <col min="5334" max="5334" width="9" style="42" customWidth="1"/>
    <col min="5335" max="5335" width="8.375" style="42" customWidth="1"/>
    <col min="5336" max="5336" width="8.625" style="42" customWidth="1"/>
    <col min="5337" max="5337" width="9" style="42" customWidth="1"/>
    <col min="5338" max="5338" width="8.375" style="42" customWidth="1"/>
    <col min="5339" max="5340" width="8.75" style="42" customWidth="1"/>
    <col min="5341" max="5341" width="13.375" style="42" customWidth="1"/>
    <col min="5342" max="5343" width="9.25" style="42" customWidth="1"/>
    <col min="5344" max="5344" width="8.625" style="42" customWidth="1"/>
    <col min="5345" max="5345" width="9" style="42" customWidth="1"/>
    <col min="5346" max="5346" width="8.375" style="42" customWidth="1"/>
    <col min="5347" max="5347" width="8.625" style="42" customWidth="1"/>
    <col min="5348" max="5348" width="9" style="42" customWidth="1"/>
    <col min="5349" max="5349" width="8.375" style="42" customWidth="1"/>
    <col min="5350" max="5351" width="8.75" style="42" customWidth="1"/>
    <col min="5352" max="5499" width="9.125" style="42"/>
    <col min="5500" max="5501" width="13.375" style="42" customWidth="1"/>
    <col min="5502" max="5502" width="11.25" style="42" customWidth="1"/>
    <col min="5503" max="5503" width="0.875" style="42" customWidth="1"/>
    <col min="5504" max="5505" width="9.25" style="42" customWidth="1"/>
    <col min="5506" max="5506" width="8.625" style="42" customWidth="1"/>
    <col min="5507" max="5507" width="9" style="42" customWidth="1"/>
    <col min="5508" max="5508" width="8.375" style="42" customWidth="1"/>
    <col min="5509" max="5509" width="8.75" style="42" customWidth="1"/>
    <col min="5510" max="5510" width="13.375" style="42" customWidth="1"/>
    <col min="5511" max="5511" width="9" style="42" customWidth="1"/>
    <col min="5512" max="5512" width="8.375" style="42" customWidth="1"/>
    <col min="5513" max="5513" width="8.75" style="42" customWidth="1"/>
    <col min="5514" max="5515" width="9.25" style="42" customWidth="1"/>
    <col min="5516" max="5516" width="8.625" style="42" customWidth="1"/>
    <col min="5517" max="5517" width="9" style="42" customWidth="1"/>
    <col min="5518" max="5518" width="8.375" style="42" customWidth="1"/>
    <col min="5519" max="5519" width="8.75" style="42" customWidth="1"/>
    <col min="5520" max="5520" width="13.375" style="42" customWidth="1"/>
    <col min="5521" max="5522" width="9.25" style="42" customWidth="1"/>
    <col min="5523" max="5523" width="8.625" style="42" customWidth="1"/>
    <col min="5524" max="5524" width="9" style="42" customWidth="1"/>
    <col min="5525" max="5525" width="8.375" style="42" customWidth="1"/>
    <col min="5526" max="5526" width="8.625" style="42" customWidth="1"/>
    <col min="5527" max="5527" width="9" style="42" customWidth="1"/>
    <col min="5528" max="5528" width="8.375" style="42" customWidth="1"/>
    <col min="5529" max="5530" width="8.75" style="42" customWidth="1"/>
    <col min="5531" max="5531" width="13.375" style="42" customWidth="1"/>
    <col min="5532" max="5533" width="9.25" style="42" customWidth="1"/>
    <col min="5534" max="5534" width="8.625" style="42" customWidth="1"/>
    <col min="5535" max="5535" width="9" style="42" customWidth="1"/>
    <col min="5536" max="5536" width="8.375" style="42" customWidth="1"/>
    <col min="5537" max="5537" width="8.625" style="42" customWidth="1"/>
    <col min="5538" max="5538" width="9" style="42" customWidth="1"/>
    <col min="5539" max="5539" width="8.375" style="42" customWidth="1"/>
    <col min="5540" max="5541" width="8.75" style="42" customWidth="1"/>
    <col min="5542" max="5542" width="13.375" style="42" customWidth="1"/>
    <col min="5543" max="5544" width="9.25" style="42" customWidth="1"/>
    <col min="5545" max="5545" width="8.625" style="42" customWidth="1"/>
    <col min="5546" max="5546" width="9" style="42" customWidth="1"/>
    <col min="5547" max="5547" width="8.375" style="42" customWidth="1"/>
    <col min="5548" max="5548" width="8.625" style="42" customWidth="1"/>
    <col min="5549" max="5549" width="9" style="42" customWidth="1"/>
    <col min="5550" max="5550" width="8.375" style="42" customWidth="1"/>
    <col min="5551" max="5552" width="8.75" style="42" customWidth="1"/>
    <col min="5553" max="5553" width="13.375" style="42" customWidth="1"/>
    <col min="5554" max="5555" width="9.25" style="42" customWidth="1"/>
    <col min="5556" max="5556" width="8.625" style="42" customWidth="1"/>
    <col min="5557" max="5557" width="9" style="42" customWidth="1"/>
    <col min="5558" max="5558" width="8.375" style="42" customWidth="1"/>
    <col min="5559" max="5559" width="8.625" style="42" customWidth="1"/>
    <col min="5560" max="5560" width="9" style="42" customWidth="1"/>
    <col min="5561" max="5561" width="8.375" style="42" customWidth="1"/>
    <col min="5562" max="5563" width="8.75" style="42" customWidth="1"/>
    <col min="5564" max="5564" width="13.375" style="42" customWidth="1"/>
    <col min="5565" max="5566" width="9.25" style="42" customWidth="1"/>
    <col min="5567" max="5567" width="8.625" style="42" customWidth="1"/>
    <col min="5568" max="5568" width="9" style="42" customWidth="1"/>
    <col min="5569" max="5569" width="8.375" style="42" customWidth="1"/>
    <col min="5570" max="5570" width="8.625" style="42" customWidth="1"/>
    <col min="5571" max="5571" width="9" style="42" customWidth="1"/>
    <col min="5572" max="5572" width="8.375" style="42" customWidth="1"/>
    <col min="5573" max="5574" width="8.75" style="42" customWidth="1"/>
    <col min="5575" max="5575" width="13.375" style="42" customWidth="1"/>
    <col min="5576" max="5577" width="9.25" style="42" customWidth="1"/>
    <col min="5578" max="5578" width="8.625" style="42" customWidth="1"/>
    <col min="5579" max="5579" width="9" style="42" customWidth="1"/>
    <col min="5580" max="5580" width="8.375" style="42" customWidth="1"/>
    <col min="5581" max="5581" width="8.625" style="42" customWidth="1"/>
    <col min="5582" max="5582" width="9" style="42" customWidth="1"/>
    <col min="5583" max="5583" width="8.375" style="42" customWidth="1"/>
    <col min="5584" max="5585" width="8.75" style="42" customWidth="1"/>
    <col min="5586" max="5586" width="13.375" style="42" customWidth="1"/>
    <col min="5587" max="5588" width="9.25" style="42" customWidth="1"/>
    <col min="5589" max="5589" width="8.625" style="42" customWidth="1"/>
    <col min="5590" max="5590" width="9" style="42" customWidth="1"/>
    <col min="5591" max="5591" width="8.375" style="42" customWidth="1"/>
    <col min="5592" max="5592" width="8.625" style="42" customWidth="1"/>
    <col min="5593" max="5593" width="9" style="42" customWidth="1"/>
    <col min="5594" max="5594" width="8.375" style="42" customWidth="1"/>
    <col min="5595" max="5596" width="8.75" style="42" customWidth="1"/>
    <col min="5597" max="5597" width="13.375" style="42" customWidth="1"/>
    <col min="5598" max="5599" width="9.25" style="42" customWidth="1"/>
    <col min="5600" max="5600" width="8.625" style="42" customWidth="1"/>
    <col min="5601" max="5601" width="9" style="42" customWidth="1"/>
    <col min="5602" max="5602" width="8.375" style="42" customWidth="1"/>
    <col min="5603" max="5603" width="8.625" style="42" customWidth="1"/>
    <col min="5604" max="5604" width="9" style="42" customWidth="1"/>
    <col min="5605" max="5605" width="8.375" style="42" customWidth="1"/>
    <col min="5606" max="5607" width="8.75" style="42" customWidth="1"/>
    <col min="5608" max="5755" width="9.125" style="42"/>
    <col min="5756" max="5757" width="13.375" style="42" customWidth="1"/>
    <col min="5758" max="5758" width="11.25" style="42" customWidth="1"/>
    <col min="5759" max="5759" width="0.875" style="42" customWidth="1"/>
    <col min="5760" max="5761" width="9.25" style="42" customWidth="1"/>
    <col min="5762" max="5762" width="8.625" style="42" customWidth="1"/>
    <col min="5763" max="5763" width="9" style="42" customWidth="1"/>
    <col min="5764" max="5764" width="8.375" style="42" customWidth="1"/>
    <col min="5765" max="5765" width="8.75" style="42" customWidth="1"/>
    <col min="5766" max="5766" width="13.375" style="42" customWidth="1"/>
    <col min="5767" max="5767" width="9" style="42" customWidth="1"/>
    <col min="5768" max="5768" width="8.375" style="42" customWidth="1"/>
    <col min="5769" max="5769" width="8.75" style="42" customWidth="1"/>
    <col min="5770" max="5771" width="9.25" style="42" customWidth="1"/>
    <col min="5772" max="5772" width="8.625" style="42" customWidth="1"/>
    <col min="5773" max="5773" width="9" style="42" customWidth="1"/>
    <col min="5774" max="5774" width="8.375" style="42" customWidth="1"/>
    <col min="5775" max="5775" width="8.75" style="42" customWidth="1"/>
    <col min="5776" max="5776" width="13.375" style="42" customWidth="1"/>
    <col min="5777" max="5778" width="9.25" style="42" customWidth="1"/>
    <col min="5779" max="5779" width="8.625" style="42" customWidth="1"/>
    <col min="5780" max="5780" width="9" style="42" customWidth="1"/>
    <col min="5781" max="5781" width="8.375" style="42" customWidth="1"/>
    <col min="5782" max="5782" width="8.625" style="42" customWidth="1"/>
    <col min="5783" max="5783" width="9" style="42" customWidth="1"/>
    <col min="5784" max="5784" width="8.375" style="42" customWidth="1"/>
    <col min="5785" max="5786" width="8.75" style="42" customWidth="1"/>
    <col min="5787" max="5787" width="13.375" style="42" customWidth="1"/>
    <col min="5788" max="5789" width="9.25" style="42" customWidth="1"/>
    <col min="5790" max="5790" width="8.625" style="42" customWidth="1"/>
    <col min="5791" max="5791" width="9" style="42" customWidth="1"/>
    <col min="5792" max="5792" width="8.375" style="42" customWidth="1"/>
    <col min="5793" max="5793" width="8.625" style="42" customWidth="1"/>
    <col min="5794" max="5794" width="9" style="42" customWidth="1"/>
    <col min="5795" max="5795" width="8.375" style="42" customWidth="1"/>
    <col min="5796" max="5797" width="8.75" style="42" customWidth="1"/>
    <col min="5798" max="5798" width="13.375" style="42" customWidth="1"/>
    <col min="5799" max="5800" width="9.25" style="42" customWidth="1"/>
    <col min="5801" max="5801" width="8.625" style="42" customWidth="1"/>
    <col min="5802" max="5802" width="9" style="42" customWidth="1"/>
    <col min="5803" max="5803" width="8.375" style="42" customWidth="1"/>
    <col min="5804" max="5804" width="8.625" style="42" customWidth="1"/>
    <col min="5805" max="5805" width="9" style="42" customWidth="1"/>
    <col min="5806" max="5806" width="8.375" style="42" customWidth="1"/>
    <col min="5807" max="5808" width="8.75" style="42" customWidth="1"/>
    <col min="5809" max="5809" width="13.375" style="42" customWidth="1"/>
    <col min="5810" max="5811" width="9.25" style="42" customWidth="1"/>
    <col min="5812" max="5812" width="8.625" style="42" customWidth="1"/>
    <col min="5813" max="5813" width="9" style="42" customWidth="1"/>
    <col min="5814" max="5814" width="8.375" style="42" customWidth="1"/>
    <col min="5815" max="5815" width="8.625" style="42" customWidth="1"/>
    <col min="5816" max="5816" width="9" style="42" customWidth="1"/>
    <col min="5817" max="5817" width="8.375" style="42" customWidth="1"/>
    <col min="5818" max="5819" width="8.75" style="42" customWidth="1"/>
    <col min="5820" max="5820" width="13.375" style="42" customWidth="1"/>
    <col min="5821" max="5822" width="9.25" style="42" customWidth="1"/>
    <col min="5823" max="5823" width="8.625" style="42" customWidth="1"/>
    <col min="5824" max="5824" width="9" style="42" customWidth="1"/>
    <col min="5825" max="5825" width="8.375" style="42" customWidth="1"/>
    <col min="5826" max="5826" width="8.625" style="42" customWidth="1"/>
    <col min="5827" max="5827" width="9" style="42" customWidth="1"/>
    <col min="5828" max="5828" width="8.375" style="42" customWidth="1"/>
    <col min="5829" max="5830" width="8.75" style="42" customWidth="1"/>
    <col min="5831" max="5831" width="13.375" style="42" customWidth="1"/>
    <col min="5832" max="5833" width="9.25" style="42" customWidth="1"/>
    <col min="5834" max="5834" width="8.625" style="42" customWidth="1"/>
    <col min="5835" max="5835" width="9" style="42" customWidth="1"/>
    <col min="5836" max="5836" width="8.375" style="42" customWidth="1"/>
    <col min="5837" max="5837" width="8.625" style="42" customWidth="1"/>
    <col min="5838" max="5838" width="9" style="42" customWidth="1"/>
    <col min="5839" max="5839" width="8.375" style="42" customWidth="1"/>
    <col min="5840" max="5841" width="8.75" style="42" customWidth="1"/>
    <col min="5842" max="5842" width="13.375" style="42" customWidth="1"/>
    <col min="5843" max="5844" width="9.25" style="42" customWidth="1"/>
    <col min="5845" max="5845" width="8.625" style="42" customWidth="1"/>
    <col min="5846" max="5846" width="9" style="42" customWidth="1"/>
    <col min="5847" max="5847" width="8.375" style="42" customWidth="1"/>
    <col min="5848" max="5848" width="8.625" style="42" customWidth="1"/>
    <col min="5849" max="5849" width="9" style="42" customWidth="1"/>
    <col min="5850" max="5850" width="8.375" style="42" customWidth="1"/>
    <col min="5851" max="5852" width="8.75" style="42" customWidth="1"/>
    <col min="5853" max="5853" width="13.375" style="42" customWidth="1"/>
    <col min="5854" max="5855" width="9.25" style="42" customWidth="1"/>
    <col min="5856" max="5856" width="8.625" style="42" customWidth="1"/>
    <col min="5857" max="5857" width="9" style="42" customWidth="1"/>
    <col min="5858" max="5858" width="8.375" style="42" customWidth="1"/>
    <col min="5859" max="5859" width="8.625" style="42" customWidth="1"/>
    <col min="5860" max="5860" width="9" style="42" customWidth="1"/>
    <col min="5861" max="5861" width="8.375" style="42" customWidth="1"/>
    <col min="5862" max="5863" width="8.75" style="42" customWidth="1"/>
    <col min="5864" max="6011" width="9.125" style="42"/>
    <col min="6012" max="6013" width="13.375" style="42" customWidth="1"/>
    <col min="6014" max="6014" width="11.25" style="42" customWidth="1"/>
    <col min="6015" max="6015" width="0.875" style="42" customWidth="1"/>
    <col min="6016" max="6017" width="9.25" style="42" customWidth="1"/>
    <col min="6018" max="6018" width="8.625" style="42" customWidth="1"/>
    <col min="6019" max="6019" width="9" style="42" customWidth="1"/>
    <col min="6020" max="6020" width="8.375" style="42" customWidth="1"/>
    <col min="6021" max="6021" width="8.75" style="42" customWidth="1"/>
    <col min="6022" max="6022" width="13.375" style="42" customWidth="1"/>
    <col min="6023" max="6023" width="9" style="42" customWidth="1"/>
    <col min="6024" max="6024" width="8.375" style="42" customWidth="1"/>
    <col min="6025" max="6025" width="8.75" style="42" customWidth="1"/>
    <col min="6026" max="6027" width="9.25" style="42" customWidth="1"/>
    <col min="6028" max="6028" width="8.625" style="42" customWidth="1"/>
    <col min="6029" max="6029" width="9" style="42" customWidth="1"/>
    <col min="6030" max="6030" width="8.375" style="42" customWidth="1"/>
    <col min="6031" max="6031" width="8.75" style="42" customWidth="1"/>
    <col min="6032" max="6032" width="13.375" style="42" customWidth="1"/>
    <col min="6033" max="6034" width="9.25" style="42" customWidth="1"/>
    <col min="6035" max="6035" width="8.625" style="42" customWidth="1"/>
    <col min="6036" max="6036" width="9" style="42" customWidth="1"/>
    <col min="6037" max="6037" width="8.375" style="42" customWidth="1"/>
    <col min="6038" max="6038" width="8.625" style="42" customWidth="1"/>
    <col min="6039" max="6039" width="9" style="42" customWidth="1"/>
    <col min="6040" max="6040" width="8.375" style="42" customWidth="1"/>
    <col min="6041" max="6042" width="8.75" style="42" customWidth="1"/>
    <col min="6043" max="6043" width="13.375" style="42" customWidth="1"/>
    <col min="6044" max="6045" width="9.25" style="42" customWidth="1"/>
    <col min="6046" max="6046" width="8.625" style="42" customWidth="1"/>
    <col min="6047" max="6047" width="9" style="42" customWidth="1"/>
    <col min="6048" max="6048" width="8.375" style="42" customWidth="1"/>
    <col min="6049" max="6049" width="8.625" style="42" customWidth="1"/>
    <col min="6050" max="6050" width="9" style="42" customWidth="1"/>
    <col min="6051" max="6051" width="8.375" style="42" customWidth="1"/>
    <col min="6052" max="6053" width="8.75" style="42" customWidth="1"/>
    <col min="6054" max="6054" width="13.375" style="42" customWidth="1"/>
    <col min="6055" max="6056" width="9.25" style="42" customWidth="1"/>
    <col min="6057" max="6057" width="8.625" style="42" customWidth="1"/>
    <col min="6058" max="6058" width="9" style="42" customWidth="1"/>
    <col min="6059" max="6059" width="8.375" style="42" customWidth="1"/>
    <col min="6060" max="6060" width="8.625" style="42" customWidth="1"/>
    <col min="6061" max="6061" width="9" style="42" customWidth="1"/>
    <col min="6062" max="6062" width="8.375" style="42" customWidth="1"/>
    <col min="6063" max="6064" width="8.75" style="42" customWidth="1"/>
    <col min="6065" max="6065" width="13.375" style="42" customWidth="1"/>
    <col min="6066" max="6067" width="9.25" style="42" customWidth="1"/>
    <col min="6068" max="6068" width="8.625" style="42" customWidth="1"/>
    <col min="6069" max="6069" width="9" style="42" customWidth="1"/>
    <col min="6070" max="6070" width="8.375" style="42" customWidth="1"/>
    <col min="6071" max="6071" width="8.625" style="42" customWidth="1"/>
    <col min="6072" max="6072" width="9" style="42" customWidth="1"/>
    <col min="6073" max="6073" width="8.375" style="42" customWidth="1"/>
    <col min="6074" max="6075" width="8.75" style="42" customWidth="1"/>
    <col min="6076" max="6076" width="13.375" style="42" customWidth="1"/>
    <col min="6077" max="6078" width="9.25" style="42" customWidth="1"/>
    <col min="6079" max="6079" width="8.625" style="42" customWidth="1"/>
    <col min="6080" max="6080" width="9" style="42" customWidth="1"/>
    <col min="6081" max="6081" width="8.375" style="42" customWidth="1"/>
    <col min="6082" max="6082" width="8.625" style="42" customWidth="1"/>
    <col min="6083" max="6083" width="9" style="42" customWidth="1"/>
    <col min="6084" max="6084" width="8.375" style="42" customWidth="1"/>
    <col min="6085" max="6086" width="8.75" style="42" customWidth="1"/>
    <col min="6087" max="6087" width="13.375" style="42" customWidth="1"/>
    <col min="6088" max="6089" width="9.25" style="42" customWidth="1"/>
    <col min="6090" max="6090" width="8.625" style="42" customWidth="1"/>
    <col min="6091" max="6091" width="9" style="42" customWidth="1"/>
    <col min="6092" max="6092" width="8.375" style="42" customWidth="1"/>
    <col min="6093" max="6093" width="8.625" style="42" customWidth="1"/>
    <col min="6094" max="6094" width="9" style="42" customWidth="1"/>
    <col min="6095" max="6095" width="8.375" style="42" customWidth="1"/>
    <col min="6096" max="6097" width="8.75" style="42" customWidth="1"/>
    <col min="6098" max="6098" width="13.375" style="42" customWidth="1"/>
    <col min="6099" max="6100" width="9.25" style="42" customWidth="1"/>
    <col min="6101" max="6101" width="8.625" style="42" customWidth="1"/>
    <col min="6102" max="6102" width="9" style="42" customWidth="1"/>
    <col min="6103" max="6103" width="8.375" style="42" customWidth="1"/>
    <col min="6104" max="6104" width="8.625" style="42" customWidth="1"/>
    <col min="6105" max="6105" width="9" style="42" customWidth="1"/>
    <col min="6106" max="6106" width="8.375" style="42" customWidth="1"/>
    <col min="6107" max="6108" width="8.75" style="42" customWidth="1"/>
    <col min="6109" max="6109" width="13.375" style="42" customWidth="1"/>
    <col min="6110" max="6111" width="9.25" style="42" customWidth="1"/>
    <col min="6112" max="6112" width="8.625" style="42" customWidth="1"/>
    <col min="6113" max="6113" width="9" style="42" customWidth="1"/>
    <col min="6114" max="6114" width="8.375" style="42" customWidth="1"/>
    <col min="6115" max="6115" width="8.625" style="42" customWidth="1"/>
    <col min="6116" max="6116" width="9" style="42" customWidth="1"/>
    <col min="6117" max="6117" width="8.375" style="42" customWidth="1"/>
    <col min="6118" max="6119" width="8.75" style="42" customWidth="1"/>
    <col min="6120" max="6267" width="9.125" style="42"/>
    <col min="6268" max="6269" width="13.375" style="42" customWidth="1"/>
    <col min="6270" max="6270" width="11.25" style="42" customWidth="1"/>
    <col min="6271" max="6271" width="0.875" style="42" customWidth="1"/>
    <col min="6272" max="6273" width="9.25" style="42" customWidth="1"/>
    <col min="6274" max="6274" width="8.625" style="42" customWidth="1"/>
    <col min="6275" max="6275" width="9" style="42" customWidth="1"/>
    <col min="6276" max="6276" width="8.375" style="42" customWidth="1"/>
    <col min="6277" max="6277" width="8.75" style="42" customWidth="1"/>
    <col min="6278" max="6278" width="13.375" style="42" customWidth="1"/>
    <col min="6279" max="6279" width="9" style="42" customWidth="1"/>
    <col min="6280" max="6280" width="8.375" style="42" customWidth="1"/>
    <col min="6281" max="6281" width="8.75" style="42" customWidth="1"/>
    <col min="6282" max="6283" width="9.25" style="42" customWidth="1"/>
    <col min="6284" max="6284" width="8.625" style="42" customWidth="1"/>
    <col min="6285" max="6285" width="9" style="42" customWidth="1"/>
    <col min="6286" max="6286" width="8.375" style="42" customWidth="1"/>
    <col min="6287" max="6287" width="8.75" style="42" customWidth="1"/>
    <col min="6288" max="6288" width="13.375" style="42" customWidth="1"/>
    <col min="6289" max="6290" width="9.25" style="42" customWidth="1"/>
    <col min="6291" max="6291" width="8.625" style="42" customWidth="1"/>
    <col min="6292" max="6292" width="9" style="42" customWidth="1"/>
    <col min="6293" max="6293" width="8.375" style="42" customWidth="1"/>
    <col min="6294" max="6294" width="8.625" style="42" customWidth="1"/>
    <col min="6295" max="6295" width="9" style="42" customWidth="1"/>
    <col min="6296" max="6296" width="8.375" style="42" customWidth="1"/>
    <col min="6297" max="6298" width="8.75" style="42" customWidth="1"/>
    <col min="6299" max="6299" width="13.375" style="42" customWidth="1"/>
    <col min="6300" max="6301" width="9.25" style="42" customWidth="1"/>
    <col min="6302" max="6302" width="8.625" style="42" customWidth="1"/>
    <col min="6303" max="6303" width="9" style="42" customWidth="1"/>
    <col min="6304" max="6304" width="8.375" style="42" customWidth="1"/>
    <col min="6305" max="6305" width="8.625" style="42" customWidth="1"/>
    <col min="6306" max="6306" width="9" style="42" customWidth="1"/>
    <col min="6307" max="6307" width="8.375" style="42" customWidth="1"/>
    <col min="6308" max="6309" width="8.75" style="42" customWidth="1"/>
    <col min="6310" max="6310" width="13.375" style="42" customWidth="1"/>
    <col min="6311" max="6312" width="9.25" style="42" customWidth="1"/>
    <col min="6313" max="6313" width="8.625" style="42" customWidth="1"/>
    <col min="6314" max="6314" width="9" style="42" customWidth="1"/>
    <col min="6315" max="6315" width="8.375" style="42" customWidth="1"/>
    <col min="6316" max="6316" width="8.625" style="42" customWidth="1"/>
    <col min="6317" max="6317" width="9" style="42" customWidth="1"/>
    <col min="6318" max="6318" width="8.375" style="42" customWidth="1"/>
    <col min="6319" max="6320" width="8.75" style="42" customWidth="1"/>
    <col min="6321" max="6321" width="13.375" style="42" customWidth="1"/>
    <col min="6322" max="6323" width="9.25" style="42" customWidth="1"/>
    <col min="6324" max="6324" width="8.625" style="42" customWidth="1"/>
    <col min="6325" max="6325" width="9" style="42" customWidth="1"/>
    <col min="6326" max="6326" width="8.375" style="42" customWidth="1"/>
    <col min="6327" max="6327" width="8.625" style="42" customWidth="1"/>
    <col min="6328" max="6328" width="9" style="42" customWidth="1"/>
    <col min="6329" max="6329" width="8.375" style="42" customWidth="1"/>
    <col min="6330" max="6331" width="8.75" style="42" customWidth="1"/>
    <col min="6332" max="6332" width="13.375" style="42" customWidth="1"/>
    <col min="6333" max="6334" width="9.25" style="42" customWidth="1"/>
    <col min="6335" max="6335" width="8.625" style="42" customWidth="1"/>
    <col min="6336" max="6336" width="9" style="42" customWidth="1"/>
    <col min="6337" max="6337" width="8.375" style="42" customWidth="1"/>
    <col min="6338" max="6338" width="8.625" style="42" customWidth="1"/>
    <col min="6339" max="6339" width="9" style="42" customWidth="1"/>
    <col min="6340" max="6340" width="8.375" style="42" customWidth="1"/>
    <col min="6341" max="6342" width="8.75" style="42" customWidth="1"/>
    <col min="6343" max="6343" width="13.375" style="42" customWidth="1"/>
    <col min="6344" max="6345" width="9.25" style="42" customWidth="1"/>
    <col min="6346" max="6346" width="8.625" style="42" customWidth="1"/>
    <col min="6347" max="6347" width="9" style="42" customWidth="1"/>
    <col min="6348" max="6348" width="8.375" style="42" customWidth="1"/>
    <col min="6349" max="6349" width="8.625" style="42" customWidth="1"/>
    <col min="6350" max="6350" width="9" style="42" customWidth="1"/>
    <col min="6351" max="6351" width="8.375" style="42" customWidth="1"/>
    <col min="6352" max="6353" width="8.75" style="42" customWidth="1"/>
    <col min="6354" max="6354" width="13.375" style="42" customWidth="1"/>
    <col min="6355" max="6356" width="9.25" style="42" customWidth="1"/>
    <col min="6357" max="6357" width="8.625" style="42" customWidth="1"/>
    <col min="6358" max="6358" width="9" style="42" customWidth="1"/>
    <col min="6359" max="6359" width="8.375" style="42" customWidth="1"/>
    <col min="6360" max="6360" width="8.625" style="42" customWidth="1"/>
    <col min="6361" max="6361" width="9" style="42" customWidth="1"/>
    <col min="6362" max="6362" width="8.375" style="42" customWidth="1"/>
    <col min="6363" max="6364" width="8.75" style="42" customWidth="1"/>
    <col min="6365" max="6365" width="13.375" style="42" customWidth="1"/>
    <col min="6366" max="6367" width="9.25" style="42" customWidth="1"/>
    <col min="6368" max="6368" width="8.625" style="42" customWidth="1"/>
    <col min="6369" max="6369" width="9" style="42" customWidth="1"/>
    <col min="6370" max="6370" width="8.375" style="42" customWidth="1"/>
    <col min="6371" max="6371" width="8.625" style="42" customWidth="1"/>
    <col min="6372" max="6372" width="9" style="42" customWidth="1"/>
    <col min="6373" max="6373" width="8.375" style="42" customWidth="1"/>
    <col min="6374" max="6375" width="8.75" style="42" customWidth="1"/>
    <col min="6376" max="6523" width="9.125" style="42"/>
    <col min="6524" max="6525" width="13.375" style="42" customWidth="1"/>
    <col min="6526" max="6526" width="11.25" style="42" customWidth="1"/>
    <col min="6527" max="6527" width="0.875" style="42" customWidth="1"/>
    <col min="6528" max="6529" width="9.25" style="42" customWidth="1"/>
    <col min="6530" max="6530" width="8.625" style="42" customWidth="1"/>
    <col min="6531" max="6531" width="9" style="42" customWidth="1"/>
    <col min="6532" max="6532" width="8.375" style="42" customWidth="1"/>
    <col min="6533" max="6533" width="8.75" style="42" customWidth="1"/>
    <col min="6534" max="6534" width="13.375" style="42" customWidth="1"/>
    <col min="6535" max="6535" width="9" style="42" customWidth="1"/>
    <col min="6536" max="6536" width="8.375" style="42" customWidth="1"/>
    <col min="6537" max="6537" width="8.75" style="42" customWidth="1"/>
    <col min="6538" max="6539" width="9.25" style="42" customWidth="1"/>
    <col min="6540" max="6540" width="8.625" style="42" customWidth="1"/>
    <col min="6541" max="6541" width="9" style="42" customWidth="1"/>
    <col min="6542" max="6542" width="8.375" style="42" customWidth="1"/>
    <col min="6543" max="6543" width="8.75" style="42" customWidth="1"/>
    <col min="6544" max="6544" width="13.375" style="42" customWidth="1"/>
    <col min="6545" max="6546" width="9.25" style="42" customWidth="1"/>
    <col min="6547" max="6547" width="8.625" style="42" customWidth="1"/>
    <col min="6548" max="6548" width="9" style="42" customWidth="1"/>
    <col min="6549" max="6549" width="8.375" style="42" customWidth="1"/>
    <col min="6550" max="6550" width="8.625" style="42" customWidth="1"/>
    <col min="6551" max="6551" width="9" style="42" customWidth="1"/>
    <col min="6552" max="6552" width="8.375" style="42" customWidth="1"/>
    <col min="6553" max="6554" width="8.75" style="42" customWidth="1"/>
    <col min="6555" max="6555" width="13.375" style="42" customWidth="1"/>
    <col min="6556" max="6557" width="9.25" style="42" customWidth="1"/>
    <col min="6558" max="6558" width="8.625" style="42" customWidth="1"/>
    <col min="6559" max="6559" width="9" style="42" customWidth="1"/>
    <col min="6560" max="6560" width="8.375" style="42" customWidth="1"/>
    <col min="6561" max="6561" width="8.625" style="42" customWidth="1"/>
    <col min="6562" max="6562" width="9" style="42" customWidth="1"/>
    <col min="6563" max="6563" width="8.375" style="42" customWidth="1"/>
    <col min="6564" max="6565" width="8.75" style="42" customWidth="1"/>
    <col min="6566" max="6566" width="13.375" style="42" customWidth="1"/>
    <col min="6567" max="6568" width="9.25" style="42" customWidth="1"/>
    <col min="6569" max="6569" width="8.625" style="42" customWidth="1"/>
    <col min="6570" max="6570" width="9" style="42" customWidth="1"/>
    <col min="6571" max="6571" width="8.375" style="42" customWidth="1"/>
    <col min="6572" max="6572" width="8.625" style="42" customWidth="1"/>
    <col min="6573" max="6573" width="9" style="42" customWidth="1"/>
    <col min="6574" max="6574" width="8.375" style="42" customWidth="1"/>
    <col min="6575" max="6576" width="8.75" style="42" customWidth="1"/>
    <col min="6577" max="6577" width="13.375" style="42" customWidth="1"/>
    <col min="6578" max="6579" width="9.25" style="42" customWidth="1"/>
    <col min="6580" max="6580" width="8.625" style="42" customWidth="1"/>
    <col min="6581" max="6581" width="9" style="42" customWidth="1"/>
    <col min="6582" max="6582" width="8.375" style="42" customWidth="1"/>
    <col min="6583" max="6583" width="8.625" style="42" customWidth="1"/>
    <col min="6584" max="6584" width="9" style="42" customWidth="1"/>
    <col min="6585" max="6585" width="8.375" style="42" customWidth="1"/>
    <col min="6586" max="6587" width="8.75" style="42" customWidth="1"/>
    <col min="6588" max="6588" width="13.375" style="42" customWidth="1"/>
    <col min="6589" max="6590" width="9.25" style="42" customWidth="1"/>
    <col min="6591" max="6591" width="8.625" style="42" customWidth="1"/>
    <col min="6592" max="6592" width="9" style="42" customWidth="1"/>
    <col min="6593" max="6593" width="8.375" style="42" customWidth="1"/>
    <col min="6594" max="6594" width="8.625" style="42" customWidth="1"/>
    <col min="6595" max="6595" width="9" style="42" customWidth="1"/>
    <col min="6596" max="6596" width="8.375" style="42" customWidth="1"/>
    <col min="6597" max="6598" width="8.75" style="42" customWidth="1"/>
    <col min="6599" max="6599" width="13.375" style="42" customWidth="1"/>
    <col min="6600" max="6601" width="9.25" style="42" customWidth="1"/>
    <col min="6602" max="6602" width="8.625" style="42" customWidth="1"/>
    <col min="6603" max="6603" width="9" style="42" customWidth="1"/>
    <col min="6604" max="6604" width="8.375" style="42" customWidth="1"/>
    <col min="6605" max="6605" width="8.625" style="42" customWidth="1"/>
    <col min="6606" max="6606" width="9" style="42" customWidth="1"/>
    <col min="6607" max="6607" width="8.375" style="42" customWidth="1"/>
    <col min="6608" max="6609" width="8.75" style="42" customWidth="1"/>
    <col min="6610" max="6610" width="13.375" style="42" customWidth="1"/>
    <col min="6611" max="6612" width="9.25" style="42" customWidth="1"/>
    <col min="6613" max="6613" width="8.625" style="42" customWidth="1"/>
    <col min="6614" max="6614" width="9" style="42" customWidth="1"/>
    <col min="6615" max="6615" width="8.375" style="42" customWidth="1"/>
    <col min="6616" max="6616" width="8.625" style="42" customWidth="1"/>
    <col min="6617" max="6617" width="9" style="42" customWidth="1"/>
    <col min="6618" max="6618" width="8.375" style="42" customWidth="1"/>
    <col min="6619" max="6620" width="8.75" style="42" customWidth="1"/>
    <col min="6621" max="6621" width="13.375" style="42" customWidth="1"/>
    <col min="6622" max="6623" width="9.25" style="42" customWidth="1"/>
    <col min="6624" max="6624" width="8.625" style="42" customWidth="1"/>
    <col min="6625" max="6625" width="9" style="42" customWidth="1"/>
    <col min="6626" max="6626" width="8.375" style="42" customWidth="1"/>
    <col min="6627" max="6627" width="8.625" style="42" customWidth="1"/>
    <col min="6628" max="6628" width="9" style="42" customWidth="1"/>
    <col min="6629" max="6629" width="8.375" style="42" customWidth="1"/>
    <col min="6630" max="6631" width="8.75" style="42" customWidth="1"/>
    <col min="6632" max="6779" width="9.125" style="42"/>
    <col min="6780" max="6781" width="13.375" style="42" customWidth="1"/>
    <col min="6782" max="6782" width="11.25" style="42" customWidth="1"/>
    <col min="6783" max="6783" width="0.875" style="42" customWidth="1"/>
    <col min="6784" max="6785" width="9.25" style="42" customWidth="1"/>
    <col min="6786" max="6786" width="8.625" style="42" customWidth="1"/>
    <col min="6787" max="6787" width="9" style="42" customWidth="1"/>
    <col min="6788" max="6788" width="8.375" style="42" customWidth="1"/>
    <col min="6789" max="6789" width="8.75" style="42" customWidth="1"/>
    <col min="6790" max="6790" width="13.375" style="42" customWidth="1"/>
    <col min="6791" max="6791" width="9" style="42" customWidth="1"/>
    <col min="6792" max="6792" width="8.375" style="42" customWidth="1"/>
    <col min="6793" max="6793" width="8.75" style="42" customWidth="1"/>
    <col min="6794" max="6795" width="9.25" style="42" customWidth="1"/>
    <col min="6796" max="6796" width="8.625" style="42" customWidth="1"/>
    <col min="6797" max="6797" width="9" style="42" customWidth="1"/>
    <col min="6798" max="6798" width="8.375" style="42" customWidth="1"/>
    <col min="6799" max="6799" width="8.75" style="42" customWidth="1"/>
    <col min="6800" max="6800" width="13.375" style="42" customWidth="1"/>
    <col min="6801" max="6802" width="9.25" style="42" customWidth="1"/>
    <col min="6803" max="6803" width="8.625" style="42" customWidth="1"/>
    <col min="6804" max="6804" width="9" style="42" customWidth="1"/>
    <col min="6805" max="6805" width="8.375" style="42" customWidth="1"/>
    <col min="6806" max="6806" width="8.625" style="42" customWidth="1"/>
    <col min="6807" max="6807" width="9" style="42" customWidth="1"/>
    <col min="6808" max="6808" width="8.375" style="42" customWidth="1"/>
    <col min="6809" max="6810" width="8.75" style="42" customWidth="1"/>
    <col min="6811" max="6811" width="13.375" style="42" customWidth="1"/>
    <col min="6812" max="6813" width="9.25" style="42" customWidth="1"/>
    <col min="6814" max="6814" width="8.625" style="42" customWidth="1"/>
    <col min="6815" max="6815" width="9" style="42" customWidth="1"/>
    <col min="6816" max="6816" width="8.375" style="42" customWidth="1"/>
    <col min="6817" max="6817" width="8.625" style="42" customWidth="1"/>
    <col min="6818" max="6818" width="9" style="42" customWidth="1"/>
    <col min="6819" max="6819" width="8.375" style="42" customWidth="1"/>
    <col min="6820" max="6821" width="8.75" style="42" customWidth="1"/>
    <col min="6822" max="6822" width="13.375" style="42" customWidth="1"/>
    <col min="6823" max="6824" width="9.25" style="42" customWidth="1"/>
    <col min="6825" max="6825" width="8.625" style="42" customWidth="1"/>
    <col min="6826" max="6826" width="9" style="42" customWidth="1"/>
    <col min="6827" max="6827" width="8.375" style="42" customWidth="1"/>
    <col min="6828" max="6828" width="8.625" style="42" customWidth="1"/>
    <col min="6829" max="6829" width="9" style="42" customWidth="1"/>
    <col min="6830" max="6830" width="8.375" style="42" customWidth="1"/>
    <col min="6831" max="6832" width="8.75" style="42" customWidth="1"/>
    <col min="6833" max="6833" width="13.375" style="42" customWidth="1"/>
    <col min="6834" max="6835" width="9.25" style="42" customWidth="1"/>
    <col min="6836" max="6836" width="8.625" style="42" customWidth="1"/>
    <col min="6837" max="6837" width="9" style="42" customWidth="1"/>
    <col min="6838" max="6838" width="8.375" style="42" customWidth="1"/>
    <col min="6839" max="6839" width="8.625" style="42" customWidth="1"/>
    <col min="6840" max="6840" width="9" style="42" customWidth="1"/>
    <col min="6841" max="6841" width="8.375" style="42" customWidth="1"/>
    <col min="6842" max="6843" width="8.75" style="42" customWidth="1"/>
    <col min="6844" max="6844" width="13.375" style="42" customWidth="1"/>
    <col min="6845" max="6846" width="9.25" style="42" customWidth="1"/>
    <col min="6847" max="6847" width="8.625" style="42" customWidth="1"/>
    <col min="6848" max="6848" width="9" style="42" customWidth="1"/>
    <col min="6849" max="6849" width="8.375" style="42" customWidth="1"/>
    <col min="6850" max="6850" width="8.625" style="42" customWidth="1"/>
    <col min="6851" max="6851" width="9" style="42" customWidth="1"/>
    <col min="6852" max="6852" width="8.375" style="42" customWidth="1"/>
    <col min="6853" max="6854" width="8.75" style="42" customWidth="1"/>
    <col min="6855" max="6855" width="13.375" style="42" customWidth="1"/>
    <col min="6856" max="6857" width="9.25" style="42" customWidth="1"/>
    <col min="6858" max="6858" width="8.625" style="42" customWidth="1"/>
    <col min="6859" max="6859" width="9" style="42" customWidth="1"/>
    <col min="6860" max="6860" width="8.375" style="42" customWidth="1"/>
    <col min="6861" max="6861" width="8.625" style="42" customWidth="1"/>
    <col min="6862" max="6862" width="9" style="42" customWidth="1"/>
    <col min="6863" max="6863" width="8.375" style="42" customWidth="1"/>
    <col min="6864" max="6865" width="8.75" style="42" customWidth="1"/>
    <col min="6866" max="6866" width="13.375" style="42" customWidth="1"/>
    <col min="6867" max="6868" width="9.25" style="42" customWidth="1"/>
    <col min="6869" max="6869" width="8.625" style="42" customWidth="1"/>
    <col min="6870" max="6870" width="9" style="42" customWidth="1"/>
    <col min="6871" max="6871" width="8.375" style="42" customWidth="1"/>
    <col min="6872" max="6872" width="8.625" style="42" customWidth="1"/>
    <col min="6873" max="6873" width="9" style="42" customWidth="1"/>
    <col min="6874" max="6874" width="8.375" style="42" customWidth="1"/>
    <col min="6875" max="6876" width="8.75" style="42" customWidth="1"/>
    <col min="6877" max="6877" width="13.375" style="42" customWidth="1"/>
    <col min="6878" max="6879" width="9.25" style="42" customWidth="1"/>
    <col min="6880" max="6880" width="8.625" style="42" customWidth="1"/>
    <col min="6881" max="6881" width="9" style="42" customWidth="1"/>
    <col min="6882" max="6882" width="8.375" style="42" customWidth="1"/>
    <col min="6883" max="6883" width="8.625" style="42" customWidth="1"/>
    <col min="6884" max="6884" width="9" style="42" customWidth="1"/>
    <col min="6885" max="6885" width="8.375" style="42" customWidth="1"/>
    <col min="6886" max="6887" width="8.75" style="42" customWidth="1"/>
    <col min="6888" max="7035" width="9.125" style="42"/>
    <col min="7036" max="7037" width="13.375" style="42" customWidth="1"/>
    <col min="7038" max="7038" width="11.25" style="42" customWidth="1"/>
    <col min="7039" max="7039" width="0.875" style="42" customWidth="1"/>
    <col min="7040" max="7041" width="9.25" style="42" customWidth="1"/>
    <col min="7042" max="7042" width="8.625" style="42" customWidth="1"/>
    <col min="7043" max="7043" width="9" style="42" customWidth="1"/>
    <col min="7044" max="7044" width="8.375" style="42" customWidth="1"/>
    <col min="7045" max="7045" width="8.75" style="42" customWidth="1"/>
    <col min="7046" max="7046" width="13.375" style="42" customWidth="1"/>
    <col min="7047" max="7047" width="9" style="42" customWidth="1"/>
    <col min="7048" max="7048" width="8.375" style="42" customWidth="1"/>
    <col min="7049" max="7049" width="8.75" style="42" customWidth="1"/>
    <col min="7050" max="7051" width="9.25" style="42" customWidth="1"/>
    <col min="7052" max="7052" width="8.625" style="42" customWidth="1"/>
    <col min="7053" max="7053" width="9" style="42" customWidth="1"/>
    <col min="7054" max="7054" width="8.375" style="42" customWidth="1"/>
    <col min="7055" max="7055" width="8.75" style="42" customWidth="1"/>
    <col min="7056" max="7056" width="13.375" style="42" customWidth="1"/>
    <col min="7057" max="7058" width="9.25" style="42" customWidth="1"/>
    <col min="7059" max="7059" width="8.625" style="42" customWidth="1"/>
    <col min="7060" max="7060" width="9" style="42" customWidth="1"/>
    <col min="7061" max="7061" width="8.375" style="42" customWidth="1"/>
    <col min="7062" max="7062" width="8.625" style="42" customWidth="1"/>
    <col min="7063" max="7063" width="9" style="42" customWidth="1"/>
    <col min="7064" max="7064" width="8.375" style="42" customWidth="1"/>
    <col min="7065" max="7066" width="8.75" style="42" customWidth="1"/>
    <col min="7067" max="7067" width="13.375" style="42" customWidth="1"/>
    <col min="7068" max="7069" width="9.25" style="42" customWidth="1"/>
    <col min="7070" max="7070" width="8.625" style="42" customWidth="1"/>
    <col min="7071" max="7071" width="9" style="42" customWidth="1"/>
    <col min="7072" max="7072" width="8.375" style="42" customWidth="1"/>
    <col min="7073" max="7073" width="8.625" style="42" customWidth="1"/>
    <col min="7074" max="7074" width="9" style="42" customWidth="1"/>
    <col min="7075" max="7075" width="8.375" style="42" customWidth="1"/>
    <col min="7076" max="7077" width="8.75" style="42" customWidth="1"/>
    <col min="7078" max="7078" width="13.375" style="42" customWidth="1"/>
    <col min="7079" max="7080" width="9.25" style="42" customWidth="1"/>
    <col min="7081" max="7081" width="8.625" style="42" customWidth="1"/>
    <col min="7082" max="7082" width="9" style="42" customWidth="1"/>
    <col min="7083" max="7083" width="8.375" style="42" customWidth="1"/>
    <col min="7084" max="7084" width="8.625" style="42" customWidth="1"/>
    <col min="7085" max="7085" width="9" style="42" customWidth="1"/>
    <col min="7086" max="7086" width="8.375" style="42" customWidth="1"/>
    <col min="7087" max="7088" width="8.75" style="42" customWidth="1"/>
    <col min="7089" max="7089" width="13.375" style="42" customWidth="1"/>
    <col min="7090" max="7091" width="9.25" style="42" customWidth="1"/>
    <col min="7092" max="7092" width="8.625" style="42" customWidth="1"/>
    <col min="7093" max="7093" width="9" style="42" customWidth="1"/>
    <col min="7094" max="7094" width="8.375" style="42" customWidth="1"/>
    <col min="7095" max="7095" width="8.625" style="42" customWidth="1"/>
    <col min="7096" max="7096" width="9" style="42" customWidth="1"/>
    <col min="7097" max="7097" width="8.375" style="42" customWidth="1"/>
    <col min="7098" max="7099" width="8.75" style="42" customWidth="1"/>
    <col min="7100" max="7100" width="13.375" style="42" customWidth="1"/>
    <col min="7101" max="7102" width="9.25" style="42" customWidth="1"/>
    <col min="7103" max="7103" width="8.625" style="42" customWidth="1"/>
    <col min="7104" max="7104" width="9" style="42" customWidth="1"/>
    <col min="7105" max="7105" width="8.375" style="42" customWidth="1"/>
    <col min="7106" max="7106" width="8.625" style="42" customWidth="1"/>
    <col min="7107" max="7107" width="9" style="42" customWidth="1"/>
    <col min="7108" max="7108" width="8.375" style="42" customWidth="1"/>
    <col min="7109" max="7110" width="8.75" style="42" customWidth="1"/>
    <col min="7111" max="7111" width="13.375" style="42" customWidth="1"/>
    <col min="7112" max="7113" width="9.25" style="42" customWidth="1"/>
    <col min="7114" max="7114" width="8.625" style="42" customWidth="1"/>
    <col min="7115" max="7115" width="9" style="42" customWidth="1"/>
    <col min="7116" max="7116" width="8.375" style="42" customWidth="1"/>
    <col min="7117" max="7117" width="8.625" style="42" customWidth="1"/>
    <col min="7118" max="7118" width="9" style="42" customWidth="1"/>
    <col min="7119" max="7119" width="8.375" style="42" customWidth="1"/>
    <col min="7120" max="7121" width="8.75" style="42" customWidth="1"/>
    <col min="7122" max="7122" width="13.375" style="42" customWidth="1"/>
    <col min="7123" max="7124" width="9.25" style="42" customWidth="1"/>
    <col min="7125" max="7125" width="8.625" style="42" customWidth="1"/>
    <col min="7126" max="7126" width="9" style="42" customWidth="1"/>
    <col min="7127" max="7127" width="8.375" style="42" customWidth="1"/>
    <col min="7128" max="7128" width="8.625" style="42" customWidth="1"/>
    <col min="7129" max="7129" width="9" style="42" customWidth="1"/>
    <col min="7130" max="7130" width="8.375" style="42" customWidth="1"/>
    <col min="7131" max="7132" width="8.75" style="42" customWidth="1"/>
    <col min="7133" max="7133" width="13.375" style="42" customWidth="1"/>
    <col min="7134" max="7135" width="9.25" style="42" customWidth="1"/>
    <col min="7136" max="7136" width="8.625" style="42" customWidth="1"/>
    <col min="7137" max="7137" width="9" style="42" customWidth="1"/>
    <col min="7138" max="7138" width="8.375" style="42" customWidth="1"/>
    <col min="7139" max="7139" width="8.625" style="42" customWidth="1"/>
    <col min="7140" max="7140" width="9" style="42" customWidth="1"/>
    <col min="7141" max="7141" width="8.375" style="42" customWidth="1"/>
    <col min="7142" max="7143" width="8.75" style="42" customWidth="1"/>
    <col min="7144" max="7291" width="9.125" style="42"/>
    <col min="7292" max="7293" width="13.375" style="42" customWidth="1"/>
    <col min="7294" max="7294" width="11.25" style="42" customWidth="1"/>
    <col min="7295" max="7295" width="0.875" style="42" customWidth="1"/>
    <col min="7296" max="7297" width="9.25" style="42" customWidth="1"/>
    <col min="7298" max="7298" width="8.625" style="42" customWidth="1"/>
    <col min="7299" max="7299" width="9" style="42" customWidth="1"/>
    <col min="7300" max="7300" width="8.375" style="42" customWidth="1"/>
    <col min="7301" max="7301" width="8.75" style="42" customWidth="1"/>
    <col min="7302" max="7302" width="13.375" style="42" customWidth="1"/>
    <col min="7303" max="7303" width="9" style="42" customWidth="1"/>
    <col min="7304" max="7304" width="8.375" style="42" customWidth="1"/>
    <col min="7305" max="7305" width="8.75" style="42" customWidth="1"/>
    <col min="7306" max="7307" width="9.25" style="42" customWidth="1"/>
    <col min="7308" max="7308" width="8.625" style="42" customWidth="1"/>
    <col min="7309" max="7309" width="9" style="42" customWidth="1"/>
    <col min="7310" max="7310" width="8.375" style="42" customWidth="1"/>
    <col min="7311" max="7311" width="8.75" style="42" customWidth="1"/>
    <col min="7312" max="7312" width="13.375" style="42" customWidth="1"/>
    <col min="7313" max="7314" width="9.25" style="42" customWidth="1"/>
    <col min="7315" max="7315" width="8.625" style="42" customWidth="1"/>
    <col min="7316" max="7316" width="9" style="42" customWidth="1"/>
    <col min="7317" max="7317" width="8.375" style="42" customWidth="1"/>
    <col min="7318" max="7318" width="8.625" style="42" customWidth="1"/>
    <col min="7319" max="7319" width="9" style="42" customWidth="1"/>
    <col min="7320" max="7320" width="8.375" style="42" customWidth="1"/>
    <col min="7321" max="7322" width="8.75" style="42" customWidth="1"/>
    <col min="7323" max="7323" width="13.375" style="42" customWidth="1"/>
    <col min="7324" max="7325" width="9.25" style="42" customWidth="1"/>
    <col min="7326" max="7326" width="8.625" style="42" customWidth="1"/>
    <col min="7327" max="7327" width="9" style="42" customWidth="1"/>
    <col min="7328" max="7328" width="8.375" style="42" customWidth="1"/>
    <col min="7329" max="7329" width="8.625" style="42" customWidth="1"/>
    <col min="7330" max="7330" width="9" style="42" customWidth="1"/>
    <col min="7331" max="7331" width="8.375" style="42" customWidth="1"/>
    <col min="7332" max="7333" width="8.75" style="42" customWidth="1"/>
    <col min="7334" max="7334" width="13.375" style="42" customWidth="1"/>
    <col min="7335" max="7336" width="9.25" style="42" customWidth="1"/>
    <col min="7337" max="7337" width="8.625" style="42" customWidth="1"/>
    <col min="7338" max="7338" width="9" style="42" customWidth="1"/>
    <col min="7339" max="7339" width="8.375" style="42" customWidth="1"/>
    <col min="7340" max="7340" width="8.625" style="42" customWidth="1"/>
    <col min="7341" max="7341" width="9" style="42" customWidth="1"/>
    <col min="7342" max="7342" width="8.375" style="42" customWidth="1"/>
    <col min="7343" max="7344" width="8.75" style="42" customWidth="1"/>
    <col min="7345" max="7345" width="13.375" style="42" customWidth="1"/>
    <col min="7346" max="7347" width="9.25" style="42" customWidth="1"/>
    <col min="7348" max="7348" width="8.625" style="42" customWidth="1"/>
    <col min="7349" max="7349" width="9" style="42" customWidth="1"/>
    <col min="7350" max="7350" width="8.375" style="42" customWidth="1"/>
    <col min="7351" max="7351" width="8.625" style="42" customWidth="1"/>
    <col min="7352" max="7352" width="9" style="42" customWidth="1"/>
    <col min="7353" max="7353" width="8.375" style="42" customWidth="1"/>
    <col min="7354" max="7355" width="8.75" style="42" customWidth="1"/>
    <col min="7356" max="7356" width="13.375" style="42" customWidth="1"/>
    <col min="7357" max="7358" width="9.25" style="42" customWidth="1"/>
    <col min="7359" max="7359" width="8.625" style="42" customWidth="1"/>
    <col min="7360" max="7360" width="9" style="42" customWidth="1"/>
    <col min="7361" max="7361" width="8.375" style="42" customWidth="1"/>
    <col min="7362" max="7362" width="8.625" style="42" customWidth="1"/>
    <col min="7363" max="7363" width="9" style="42" customWidth="1"/>
    <col min="7364" max="7364" width="8.375" style="42" customWidth="1"/>
    <col min="7365" max="7366" width="8.75" style="42" customWidth="1"/>
    <col min="7367" max="7367" width="13.375" style="42" customWidth="1"/>
    <col min="7368" max="7369" width="9.25" style="42" customWidth="1"/>
    <col min="7370" max="7370" width="8.625" style="42" customWidth="1"/>
    <col min="7371" max="7371" width="9" style="42" customWidth="1"/>
    <col min="7372" max="7372" width="8.375" style="42" customWidth="1"/>
    <col min="7373" max="7373" width="8.625" style="42" customWidth="1"/>
    <col min="7374" max="7374" width="9" style="42" customWidth="1"/>
    <col min="7375" max="7375" width="8.375" style="42" customWidth="1"/>
    <col min="7376" max="7377" width="8.75" style="42" customWidth="1"/>
    <col min="7378" max="7378" width="13.375" style="42" customWidth="1"/>
    <col min="7379" max="7380" width="9.25" style="42" customWidth="1"/>
    <col min="7381" max="7381" width="8.625" style="42" customWidth="1"/>
    <col min="7382" max="7382" width="9" style="42" customWidth="1"/>
    <col min="7383" max="7383" width="8.375" style="42" customWidth="1"/>
    <col min="7384" max="7384" width="8.625" style="42" customWidth="1"/>
    <col min="7385" max="7385" width="9" style="42" customWidth="1"/>
    <col min="7386" max="7386" width="8.375" style="42" customWidth="1"/>
    <col min="7387" max="7388" width="8.75" style="42" customWidth="1"/>
    <col min="7389" max="7389" width="13.375" style="42" customWidth="1"/>
    <col min="7390" max="7391" width="9.25" style="42" customWidth="1"/>
    <col min="7392" max="7392" width="8.625" style="42" customWidth="1"/>
    <col min="7393" max="7393" width="9" style="42" customWidth="1"/>
    <col min="7394" max="7394" width="8.375" style="42" customWidth="1"/>
    <col min="7395" max="7395" width="8.625" style="42" customWidth="1"/>
    <col min="7396" max="7396" width="9" style="42" customWidth="1"/>
    <col min="7397" max="7397" width="8.375" style="42" customWidth="1"/>
    <col min="7398" max="7399" width="8.75" style="42" customWidth="1"/>
    <col min="7400" max="7547" width="9.125" style="42"/>
    <col min="7548" max="7549" width="13.375" style="42" customWidth="1"/>
    <col min="7550" max="7550" width="11.25" style="42" customWidth="1"/>
    <col min="7551" max="7551" width="0.875" style="42" customWidth="1"/>
    <col min="7552" max="7553" width="9.25" style="42" customWidth="1"/>
    <col min="7554" max="7554" width="8.625" style="42" customWidth="1"/>
    <col min="7555" max="7555" width="9" style="42" customWidth="1"/>
    <col min="7556" max="7556" width="8.375" style="42" customWidth="1"/>
    <col min="7557" max="7557" width="8.75" style="42" customWidth="1"/>
    <col min="7558" max="7558" width="13.375" style="42" customWidth="1"/>
    <col min="7559" max="7559" width="9" style="42" customWidth="1"/>
    <col min="7560" max="7560" width="8.375" style="42" customWidth="1"/>
    <col min="7561" max="7561" width="8.75" style="42" customWidth="1"/>
    <col min="7562" max="7563" width="9.25" style="42" customWidth="1"/>
    <col min="7564" max="7564" width="8.625" style="42" customWidth="1"/>
    <col min="7565" max="7565" width="9" style="42" customWidth="1"/>
    <col min="7566" max="7566" width="8.375" style="42" customWidth="1"/>
    <col min="7567" max="7567" width="8.75" style="42" customWidth="1"/>
    <col min="7568" max="7568" width="13.375" style="42" customWidth="1"/>
    <col min="7569" max="7570" width="9.25" style="42" customWidth="1"/>
    <col min="7571" max="7571" width="8.625" style="42" customWidth="1"/>
    <col min="7572" max="7572" width="9" style="42" customWidth="1"/>
    <col min="7573" max="7573" width="8.375" style="42" customWidth="1"/>
    <col min="7574" max="7574" width="8.625" style="42" customWidth="1"/>
    <col min="7575" max="7575" width="9" style="42" customWidth="1"/>
    <col min="7576" max="7576" width="8.375" style="42" customWidth="1"/>
    <col min="7577" max="7578" width="8.75" style="42" customWidth="1"/>
    <col min="7579" max="7579" width="13.375" style="42" customWidth="1"/>
    <col min="7580" max="7581" width="9.25" style="42" customWidth="1"/>
    <col min="7582" max="7582" width="8.625" style="42" customWidth="1"/>
    <col min="7583" max="7583" width="9" style="42" customWidth="1"/>
    <col min="7584" max="7584" width="8.375" style="42" customWidth="1"/>
    <col min="7585" max="7585" width="8.625" style="42" customWidth="1"/>
    <col min="7586" max="7586" width="9" style="42" customWidth="1"/>
    <col min="7587" max="7587" width="8.375" style="42" customWidth="1"/>
    <col min="7588" max="7589" width="8.75" style="42" customWidth="1"/>
    <col min="7590" max="7590" width="13.375" style="42" customWidth="1"/>
    <col min="7591" max="7592" width="9.25" style="42" customWidth="1"/>
    <col min="7593" max="7593" width="8.625" style="42" customWidth="1"/>
    <col min="7594" max="7594" width="9" style="42" customWidth="1"/>
    <col min="7595" max="7595" width="8.375" style="42" customWidth="1"/>
    <col min="7596" max="7596" width="8.625" style="42" customWidth="1"/>
    <col min="7597" max="7597" width="9" style="42" customWidth="1"/>
    <col min="7598" max="7598" width="8.375" style="42" customWidth="1"/>
    <col min="7599" max="7600" width="8.75" style="42" customWidth="1"/>
    <col min="7601" max="7601" width="13.375" style="42" customWidth="1"/>
    <col min="7602" max="7603" width="9.25" style="42" customWidth="1"/>
    <col min="7604" max="7604" width="8.625" style="42" customWidth="1"/>
    <col min="7605" max="7605" width="9" style="42" customWidth="1"/>
    <col min="7606" max="7606" width="8.375" style="42" customWidth="1"/>
    <col min="7607" max="7607" width="8.625" style="42" customWidth="1"/>
    <col min="7608" max="7608" width="9" style="42" customWidth="1"/>
    <col min="7609" max="7609" width="8.375" style="42" customWidth="1"/>
    <col min="7610" max="7611" width="8.75" style="42" customWidth="1"/>
    <col min="7612" max="7612" width="13.375" style="42" customWidth="1"/>
    <col min="7613" max="7614" width="9.25" style="42" customWidth="1"/>
    <col min="7615" max="7615" width="8.625" style="42" customWidth="1"/>
    <col min="7616" max="7616" width="9" style="42" customWidth="1"/>
    <col min="7617" max="7617" width="8.375" style="42" customWidth="1"/>
    <col min="7618" max="7618" width="8.625" style="42" customWidth="1"/>
    <col min="7619" max="7619" width="9" style="42" customWidth="1"/>
    <col min="7620" max="7620" width="8.375" style="42" customWidth="1"/>
    <col min="7621" max="7622" width="8.75" style="42" customWidth="1"/>
    <col min="7623" max="7623" width="13.375" style="42" customWidth="1"/>
    <col min="7624" max="7625" width="9.25" style="42" customWidth="1"/>
    <col min="7626" max="7626" width="8.625" style="42" customWidth="1"/>
    <col min="7627" max="7627" width="9" style="42" customWidth="1"/>
    <col min="7628" max="7628" width="8.375" style="42" customWidth="1"/>
    <col min="7629" max="7629" width="8.625" style="42" customWidth="1"/>
    <col min="7630" max="7630" width="9" style="42" customWidth="1"/>
    <col min="7631" max="7631" width="8.375" style="42" customWidth="1"/>
    <col min="7632" max="7633" width="8.75" style="42" customWidth="1"/>
    <col min="7634" max="7634" width="13.375" style="42" customWidth="1"/>
    <col min="7635" max="7636" width="9.25" style="42" customWidth="1"/>
    <col min="7637" max="7637" width="8.625" style="42" customWidth="1"/>
    <col min="7638" max="7638" width="9" style="42" customWidth="1"/>
    <col min="7639" max="7639" width="8.375" style="42" customWidth="1"/>
    <col min="7640" max="7640" width="8.625" style="42" customWidth="1"/>
    <col min="7641" max="7641" width="9" style="42" customWidth="1"/>
    <col min="7642" max="7642" width="8.375" style="42" customWidth="1"/>
    <col min="7643" max="7644" width="8.75" style="42" customWidth="1"/>
    <col min="7645" max="7645" width="13.375" style="42" customWidth="1"/>
    <col min="7646" max="7647" width="9.25" style="42" customWidth="1"/>
    <col min="7648" max="7648" width="8.625" style="42" customWidth="1"/>
    <col min="7649" max="7649" width="9" style="42" customWidth="1"/>
    <col min="7650" max="7650" width="8.375" style="42" customWidth="1"/>
    <col min="7651" max="7651" width="8.625" style="42" customWidth="1"/>
    <col min="7652" max="7652" width="9" style="42" customWidth="1"/>
    <col min="7653" max="7653" width="8.375" style="42" customWidth="1"/>
    <col min="7654" max="7655" width="8.75" style="42" customWidth="1"/>
    <col min="7656" max="7803" width="9.125" style="42"/>
    <col min="7804" max="7805" width="13.375" style="42" customWidth="1"/>
    <col min="7806" max="7806" width="11.25" style="42" customWidth="1"/>
    <col min="7807" max="7807" width="0.875" style="42" customWidth="1"/>
    <col min="7808" max="7809" width="9.25" style="42" customWidth="1"/>
    <col min="7810" max="7810" width="8.625" style="42" customWidth="1"/>
    <col min="7811" max="7811" width="9" style="42" customWidth="1"/>
    <col min="7812" max="7812" width="8.375" style="42" customWidth="1"/>
    <col min="7813" max="7813" width="8.75" style="42" customWidth="1"/>
    <col min="7814" max="7814" width="13.375" style="42" customWidth="1"/>
    <col min="7815" max="7815" width="9" style="42" customWidth="1"/>
    <col min="7816" max="7816" width="8.375" style="42" customWidth="1"/>
    <col min="7817" max="7817" width="8.75" style="42" customWidth="1"/>
    <col min="7818" max="7819" width="9.25" style="42" customWidth="1"/>
    <col min="7820" max="7820" width="8.625" style="42" customWidth="1"/>
    <col min="7821" max="7821" width="9" style="42" customWidth="1"/>
    <col min="7822" max="7822" width="8.375" style="42" customWidth="1"/>
    <col min="7823" max="7823" width="8.75" style="42" customWidth="1"/>
    <col min="7824" max="7824" width="13.375" style="42" customWidth="1"/>
    <col min="7825" max="7826" width="9.25" style="42" customWidth="1"/>
    <col min="7827" max="7827" width="8.625" style="42" customWidth="1"/>
    <col min="7828" max="7828" width="9" style="42" customWidth="1"/>
    <col min="7829" max="7829" width="8.375" style="42" customWidth="1"/>
    <col min="7830" max="7830" width="8.625" style="42" customWidth="1"/>
    <col min="7831" max="7831" width="9" style="42" customWidth="1"/>
    <col min="7832" max="7832" width="8.375" style="42" customWidth="1"/>
    <col min="7833" max="7834" width="8.75" style="42" customWidth="1"/>
    <col min="7835" max="7835" width="13.375" style="42" customWidth="1"/>
    <col min="7836" max="7837" width="9.25" style="42" customWidth="1"/>
    <col min="7838" max="7838" width="8.625" style="42" customWidth="1"/>
    <col min="7839" max="7839" width="9" style="42" customWidth="1"/>
    <col min="7840" max="7840" width="8.375" style="42" customWidth="1"/>
    <col min="7841" max="7841" width="8.625" style="42" customWidth="1"/>
    <col min="7842" max="7842" width="9" style="42" customWidth="1"/>
    <col min="7843" max="7843" width="8.375" style="42" customWidth="1"/>
    <col min="7844" max="7845" width="8.75" style="42" customWidth="1"/>
    <col min="7846" max="7846" width="13.375" style="42" customWidth="1"/>
    <col min="7847" max="7848" width="9.25" style="42" customWidth="1"/>
    <col min="7849" max="7849" width="8.625" style="42" customWidth="1"/>
    <col min="7850" max="7850" width="9" style="42" customWidth="1"/>
    <col min="7851" max="7851" width="8.375" style="42" customWidth="1"/>
    <col min="7852" max="7852" width="8.625" style="42" customWidth="1"/>
    <col min="7853" max="7853" width="9" style="42" customWidth="1"/>
    <col min="7854" max="7854" width="8.375" style="42" customWidth="1"/>
    <col min="7855" max="7856" width="8.75" style="42" customWidth="1"/>
    <col min="7857" max="7857" width="13.375" style="42" customWidth="1"/>
    <col min="7858" max="7859" width="9.25" style="42" customWidth="1"/>
    <col min="7860" max="7860" width="8.625" style="42" customWidth="1"/>
    <col min="7861" max="7861" width="9" style="42" customWidth="1"/>
    <col min="7862" max="7862" width="8.375" style="42" customWidth="1"/>
    <col min="7863" max="7863" width="8.625" style="42" customWidth="1"/>
    <col min="7864" max="7864" width="9" style="42" customWidth="1"/>
    <col min="7865" max="7865" width="8.375" style="42" customWidth="1"/>
    <col min="7866" max="7867" width="8.75" style="42" customWidth="1"/>
    <col min="7868" max="7868" width="13.375" style="42" customWidth="1"/>
    <col min="7869" max="7870" width="9.25" style="42" customWidth="1"/>
    <col min="7871" max="7871" width="8.625" style="42" customWidth="1"/>
    <col min="7872" max="7872" width="9" style="42" customWidth="1"/>
    <col min="7873" max="7873" width="8.375" style="42" customWidth="1"/>
    <col min="7874" max="7874" width="8.625" style="42" customWidth="1"/>
    <col min="7875" max="7875" width="9" style="42" customWidth="1"/>
    <col min="7876" max="7876" width="8.375" style="42" customWidth="1"/>
    <col min="7877" max="7878" width="8.75" style="42" customWidth="1"/>
    <col min="7879" max="7879" width="13.375" style="42" customWidth="1"/>
    <col min="7880" max="7881" width="9.25" style="42" customWidth="1"/>
    <col min="7882" max="7882" width="8.625" style="42" customWidth="1"/>
    <col min="7883" max="7883" width="9" style="42" customWidth="1"/>
    <col min="7884" max="7884" width="8.375" style="42" customWidth="1"/>
    <col min="7885" max="7885" width="8.625" style="42" customWidth="1"/>
    <col min="7886" max="7886" width="9" style="42" customWidth="1"/>
    <col min="7887" max="7887" width="8.375" style="42" customWidth="1"/>
    <col min="7888" max="7889" width="8.75" style="42" customWidth="1"/>
    <col min="7890" max="7890" width="13.375" style="42" customWidth="1"/>
    <col min="7891" max="7892" width="9.25" style="42" customWidth="1"/>
    <col min="7893" max="7893" width="8.625" style="42" customWidth="1"/>
    <col min="7894" max="7894" width="9" style="42" customWidth="1"/>
    <col min="7895" max="7895" width="8.375" style="42" customWidth="1"/>
    <col min="7896" max="7896" width="8.625" style="42" customWidth="1"/>
    <col min="7897" max="7897" width="9" style="42" customWidth="1"/>
    <col min="7898" max="7898" width="8.375" style="42" customWidth="1"/>
    <col min="7899" max="7900" width="8.75" style="42" customWidth="1"/>
    <col min="7901" max="7901" width="13.375" style="42" customWidth="1"/>
    <col min="7902" max="7903" width="9.25" style="42" customWidth="1"/>
    <col min="7904" max="7904" width="8.625" style="42" customWidth="1"/>
    <col min="7905" max="7905" width="9" style="42" customWidth="1"/>
    <col min="7906" max="7906" width="8.375" style="42" customWidth="1"/>
    <col min="7907" max="7907" width="8.625" style="42" customWidth="1"/>
    <col min="7908" max="7908" width="9" style="42" customWidth="1"/>
    <col min="7909" max="7909" width="8.375" style="42" customWidth="1"/>
    <col min="7910" max="7911" width="8.75" style="42" customWidth="1"/>
    <col min="7912" max="8059" width="9.125" style="42"/>
    <col min="8060" max="8061" width="13.375" style="42" customWidth="1"/>
    <col min="8062" max="8062" width="11.25" style="42" customWidth="1"/>
    <col min="8063" max="8063" width="0.875" style="42" customWidth="1"/>
    <col min="8064" max="8065" width="9.25" style="42" customWidth="1"/>
    <col min="8066" max="8066" width="8.625" style="42" customWidth="1"/>
    <col min="8067" max="8067" width="9" style="42" customWidth="1"/>
    <col min="8068" max="8068" width="8.375" style="42" customWidth="1"/>
    <col min="8069" max="8069" width="8.75" style="42" customWidth="1"/>
    <col min="8070" max="8070" width="13.375" style="42" customWidth="1"/>
    <col min="8071" max="8071" width="9" style="42" customWidth="1"/>
    <col min="8072" max="8072" width="8.375" style="42" customWidth="1"/>
    <col min="8073" max="8073" width="8.75" style="42" customWidth="1"/>
    <col min="8074" max="8075" width="9.25" style="42" customWidth="1"/>
    <col min="8076" max="8076" width="8.625" style="42" customWidth="1"/>
    <col min="8077" max="8077" width="9" style="42" customWidth="1"/>
    <col min="8078" max="8078" width="8.375" style="42" customWidth="1"/>
    <col min="8079" max="8079" width="8.75" style="42" customWidth="1"/>
    <col min="8080" max="8080" width="13.375" style="42" customWidth="1"/>
    <col min="8081" max="8082" width="9.25" style="42" customWidth="1"/>
    <col min="8083" max="8083" width="8.625" style="42" customWidth="1"/>
    <col min="8084" max="8084" width="9" style="42" customWidth="1"/>
    <col min="8085" max="8085" width="8.375" style="42" customWidth="1"/>
    <col min="8086" max="8086" width="8.625" style="42" customWidth="1"/>
    <col min="8087" max="8087" width="9" style="42" customWidth="1"/>
    <col min="8088" max="8088" width="8.375" style="42" customWidth="1"/>
    <col min="8089" max="8090" width="8.75" style="42" customWidth="1"/>
    <col min="8091" max="8091" width="13.375" style="42" customWidth="1"/>
    <col min="8092" max="8093" width="9.25" style="42" customWidth="1"/>
    <col min="8094" max="8094" width="8.625" style="42" customWidth="1"/>
    <col min="8095" max="8095" width="9" style="42" customWidth="1"/>
    <col min="8096" max="8096" width="8.375" style="42" customWidth="1"/>
    <col min="8097" max="8097" width="8.625" style="42" customWidth="1"/>
    <col min="8098" max="8098" width="9" style="42" customWidth="1"/>
    <col min="8099" max="8099" width="8.375" style="42" customWidth="1"/>
    <col min="8100" max="8101" width="8.75" style="42" customWidth="1"/>
    <col min="8102" max="8102" width="13.375" style="42" customWidth="1"/>
    <col min="8103" max="8104" width="9.25" style="42" customWidth="1"/>
    <col min="8105" max="8105" width="8.625" style="42" customWidth="1"/>
    <col min="8106" max="8106" width="9" style="42" customWidth="1"/>
    <col min="8107" max="8107" width="8.375" style="42" customWidth="1"/>
    <col min="8108" max="8108" width="8.625" style="42" customWidth="1"/>
    <col min="8109" max="8109" width="9" style="42" customWidth="1"/>
    <col min="8110" max="8110" width="8.375" style="42" customWidth="1"/>
    <col min="8111" max="8112" width="8.75" style="42" customWidth="1"/>
    <col min="8113" max="8113" width="13.375" style="42" customWidth="1"/>
    <col min="8114" max="8115" width="9.25" style="42" customWidth="1"/>
    <col min="8116" max="8116" width="8.625" style="42" customWidth="1"/>
    <col min="8117" max="8117" width="9" style="42" customWidth="1"/>
    <col min="8118" max="8118" width="8.375" style="42" customWidth="1"/>
    <col min="8119" max="8119" width="8.625" style="42" customWidth="1"/>
    <col min="8120" max="8120" width="9" style="42" customWidth="1"/>
    <col min="8121" max="8121" width="8.375" style="42" customWidth="1"/>
    <col min="8122" max="8123" width="8.75" style="42" customWidth="1"/>
    <col min="8124" max="8124" width="13.375" style="42" customWidth="1"/>
    <col min="8125" max="8126" width="9.25" style="42" customWidth="1"/>
    <col min="8127" max="8127" width="8.625" style="42" customWidth="1"/>
    <col min="8128" max="8128" width="9" style="42" customWidth="1"/>
    <col min="8129" max="8129" width="8.375" style="42" customWidth="1"/>
    <col min="8130" max="8130" width="8.625" style="42" customWidth="1"/>
    <col min="8131" max="8131" width="9" style="42" customWidth="1"/>
    <col min="8132" max="8132" width="8.375" style="42" customWidth="1"/>
    <col min="8133" max="8134" width="8.75" style="42" customWidth="1"/>
    <col min="8135" max="8135" width="13.375" style="42" customWidth="1"/>
    <col min="8136" max="8137" width="9.25" style="42" customWidth="1"/>
    <col min="8138" max="8138" width="8.625" style="42" customWidth="1"/>
    <col min="8139" max="8139" width="9" style="42" customWidth="1"/>
    <col min="8140" max="8140" width="8.375" style="42" customWidth="1"/>
    <col min="8141" max="8141" width="8.625" style="42" customWidth="1"/>
    <col min="8142" max="8142" width="9" style="42" customWidth="1"/>
    <col min="8143" max="8143" width="8.375" style="42" customWidth="1"/>
    <col min="8144" max="8145" width="8.75" style="42" customWidth="1"/>
    <col min="8146" max="8146" width="13.375" style="42" customWidth="1"/>
    <col min="8147" max="8148" width="9.25" style="42" customWidth="1"/>
    <col min="8149" max="8149" width="8.625" style="42" customWidth="1"/>
    <col min="8150" max="8150" width="9" style="42" customWidth="1"/>
    <col min="8151" max="8151" width="8.375" style="42" customWidth="1"/>
    <col min="8152" max="8152" width="8.625" style="42" customWidth="1"/>
    <col min="8153" max="8153" width="9" style="42" customWidth="1"/>
    <col min="8154" max="8154" width="8.375" style="42" customWidth="1"/>
    <col min="8155" max="8156" width="8.75" style="42" customWidth="1"/>
    <col min="8157" max="8157" width="13.375" style="42" customWidth="1"/>
    <col min="8158" max="8159" width="9.25" style="42" customWidth="1"/>
    <col min="8160" max="8160" width="8.625" style="42" customWidth="1"/>
    <col min="8161" max="8161" width="9" style="42" customWidth="1"/>
    <col min="8162" max="8162" width="8.375" style="42" customWidth="1"/>
    <col min="8163" max="8163" width="8.625" style="42" customWidth="1"/>
    <col min="8164" max="8164" width="9" style="42" customWidth="1"/>
    <col min="8165" max="8165" width="8.375" style="42" customWidth="1"/>
    <col min="8166" max="8167" width="8.75" style="42" customWidth="1"/>
    <col min="8168" max="8315" width="9.125" style="42"/>
    <col min="8316" max="8317" width="13.375" style="42" customWidth="1"/>
    <col min="8318" max="8318" width="11.25" style="42" customWidth="1"/>
    <col min="8319" max="8319" width="0.875" style="42" customWidth="1"/>
    <col min="8320" max="8321" width="9.25" style="42" customWidth="1"/>
    <col min="8322" max="8322" width="8.625" style="42" customWidth="1"/>
    <col min="8323" max="8323" width="9" style="42" customWidth="1"/>
    <col min="8324" max="8324" width="8.375" style="42" customWidth="1"/>
    <col min="8325" max="8325" width="8.75" style="42" customWidth="1"/>
    <col min="8326" max="8326" width="13.375" style="42" customWidth="1"/>
    <col min="8327" max="8327" width="9" style="42" customWidth="1"/>
    <col min="8328" max="8328" width="8.375" style="42" customWidth="1"/>
    <col min="8329" max="8329" width="8.75" style="42" customWidth="1"/>
    <col min="8330" max="8331" width="9.25" style="42" customWidth="1"/>
    <col min="8332" max="8332" width="8.625" style="42" customWidth="1"/>
    <col min="8333" max="8333" width="9" style="42" customWidth="1"/>
    <col min="8334" max="8334" width="8.375" style="42" customWidth="1"/>
    <col min="8335" max="8335" width="8.75" style="42" customWidth="1"/>
    <col min="8336" max="8336" width="13.375" style="42" customWidth="1"/>
    <col min="8337" max="8338" width="9.25" style="42" customWidth="1"/>
    <col min="8339" max="8339" width="8.625" style="42" customWidth="1"/>
    <col min="8340" max="8340" width="9" style="42" customWidth="1"/>
    <col min="8341" max="8341" width="8.375" style="42" customWidth="1"/>
    <col min="8342" max="8342" width="8.625" style="42" customWidth="1"/>
    <col min="8343" max="8343" width="9" style="42" customWidth="1"/>
    <col min="8344" max="8344" width="8.375" style="42" customWidth="1"/>
    <col min="8345" max="8346" width="8.75" style="42" customWidth="1"/>
    <col min="8347" max="8347" width="13.375" style="42" customWidth="1"/>
    <col min="8348" max="8349" width="9.25" style="42" customWidth="1"/>
    <col min="8350" max="8350" width="8.625" style="42" customWidth="1"/>
    <col min="8351" max="8351" width="9" style="42" customWidth="1"/>
    <col min="8352" max="8352" width="8.375" style="42" customWidth="1"/>
    <col min="8353" max="8353" width="8.625" style="42" customWidth="1"/>
    <col min="8354" max="8354" width="9" style="42" customWidth="1"/>
    <col min="8355" max="8355" width="8.375" style="42" customWidth="1"/>
    <col min="8356" max="8357" width="8.75" style="42" customWidth="1"/>
    <col min="8358" max="8358" width="13.375" style="42" customWidth="1"/>
    <col min="8359" max="8360" width="9.25" style="42" customWidth="1"/>
    <col min="8361" max="8361" width="8.625" style="42" customWidth="1"/>
    <col min="8362" max="8362" width="9" style="42" customWidth="1"/>
    <col min="8363" max="8363" width="8.375" style="42" customWidth="1"/>
    <col min="8364" max="8364" width="8.625" style="42" customWidth="1"/>
    <col min="8365" max="8365" width="9" style="42" customWidth="1"/>
    <col min="8366" max="8366" width="8.375" style="42" customWidth="1"/>
    <col min="8367" max="8368" width="8.75" style="42" customWidth="1"/>
    <col min="8369" max="8369" width="13.375" style="42" customWidth="1"/>
    <col min="8370" max="8371" width="9.25" style="42" customWidth="1"/>
    <col min="8372" max="8372" width="8.625" style="42" customWidth="1"/>
    <col min="8373" max="8373" width="9" style="42" customWidth="1"/>
    <col min="8374" max="8374" width="8.375" style="42" customWidth="1"/>
    <col min="8375" max="8375" width="8.625" style="42" customWidth="1"/>
    <col min="8376" max="8376" width="9" style="42" customWidth="1"/>
    <col min="8377" max="8377" width="8.375" style="42" customWidth="1"/>
    <col min="8378" max="8379" width="8.75" style="42" customWidth="1"/>
    <col min="8380" max="8380" width="13.375" style="42" customWidth="1"/>
    <col min="8381" max="8382" width="9.25" style="42" customWidth="1"/>
    <col min="8383" max="8383" width="8.625" style="42" customWidth="1"/>
    <col min="8384" max="8384" width="9" style="42" customWidth="1"/>
    <col min="8385" max="8385" width="8.375" style="42" customWidth="1"/>
    <col min="8386" max="8386" width="8.625" style="42" customWidth="1"/>
    <col min="8387" max="8387" width="9" style="42" customWidth="1"/>
    <col min="8388" max="8388" width="8.375" style="42" customWidth="1"/>
    <col min="8389" max="8390" width="8.75" style="42" customWidth="1"/>
    <col min="8391" max="8391" width="13.375" style="42" customWidth="1"/>
    <col min="8392" max="8393" width="9.25" style="42" customWidth="1"/>
    <col min="8394" max="8394" width="8.625" style="42" customWidth="1"/>
    <col min="8395" max="8395" width="9" style="42" customWidth="1"/>
    <col min="8396" max="8396" width="8.375" style="42" customWidth="1"/>
    <col min="8397" max="8397" width="8.625" style="42" customWidth="1"/>
    <col min="8398" max="8398" width="9" style="42" customWidth="1"/>
    <col min="8399" max="8399" width="8.375" style="42" customWidth="1"/>
    <col min="8400" max="8401" width="8.75" style="42" customWidth="1"/>
    <col min="8402" max="8402" width="13.375" style="42" customWidth="1"/>
    <col min="8403" max="8404" width="9.25" style="42" customWidth="1"/>
    <col min="8405" max="8405" width="8.625" style="42" customWidth="1"/>
    <col min="8406" max="8406" width="9" style="42" customWidth="1"/>
    <col min="8407" max="8407" width="8.375" style="42" customWidth="1"/>
    <col min="8408" max="8408" width="8.625" style="42" customWidth="1"/>
    <col min="8409" max="8409" width="9" style="42" customWidth="1"/>
    <col min="8410" max="8410" width="8.375" style="42" customWidth="1"/>
    <col min="8411" max="8412" width="8.75" style="42" customWidth="1"/>
    <col min="8413" max="8413" width="13.375" style="42" customWidth="1"/>
    <col min="8414" max="8415" width="9.25" style="42" customWidth="1"/>
    <col min="8416" max="8416" width="8.625" style="42" customWidth="1"/>
    <col min="8417" max="8417" width="9" style="42" customWidth="1"/>
    <col min="8418" max="8418" width="8.375" style="42" customWidth="1"/>
    <col min="8419" max="8419" width="8.625" style="42" customWidth="1"/>
    <col min="8420" max="8420" width="9" style="42" customWidth="1"/>
    <col min="8421" max="8421" width="8.375" style="42" customWidth="1"/>
    <col min="8422" max="8423" width="8.75" style="42" customWidth="1"/>
    <col min="8424" max="8571" width="9.125" style="42"/>
    <col min="8572" max="8573" width="13.375" style="42" customWidth="1"/>
    <col min="8574" max="8574" width="11.25" style="42" customWidth="1"/>
    <col min="8575" max="8575" width="0.875" style="42" customWidth="1"/>
    <col min="8576" max="8577" width="9.25" style="42" customWidth="1"/>
    <col min="8578" max="8578" width="8.625" style="42" customWidth="1"/>
    <col min="8579" max="8579" width="9" style="42" customWidth="1"/>
    <col min="8580" max="8580" width="8.375" style="42" customWidth="1"/>
    <col min="8581" max="8581" width="8.75" style="42" customWidth="1"/>
    <col min="8582" max="8582" width="13.375" style="42" customWidth="1"/>
    <col min="8583" max="8583" width="9" style="42" customWidth="1"/>
    <col min="8584" max="8584" width="8.375" style="42" customWidth="1"/>
    <col min="8585" max="8585" width="8.75" style="42" customWidth="1"/>
    <col min="8586" max="8587" width="9.25" style="42" customWidth="1"/>
    <col min="8588" max="8588" width="8.625" style="42" customWidth="1"/>
    <col min="8589" max="8589" width="9" style="42" customWidth="1"/>
    <col min="8590" max="8590" width="8.375" style="42" customWidth="1"/>
    <col min="8591" max="8591" width="8.75" style="42" customWidth="1"/>
    <col min="8592" max="8592" width="13.375" style="42" customWidth="1"/>
    <col min="8593" max="8594" width="9.25" style="42" customWidth="1"/>
    <col min="8595" max="8595" width="8.625" style="42" customWidth="1"/>
    <col min="8596" max="8596" width="9" style="42" customWidth="1"/>
    <col min="8597" max="8597" width="8.375" style="42" customWidth="1"/>
    <col min="8598" max="8598" width="8.625" style="42" customWidth="1"/>
    <col min="8599" max="8599" width="9" style="42" customWidth="1"/>
    <col min="8600" max="8600" width="8.375" style="42" customWidth="1"/>
    <col min="8601" max="8602" width="8.75" style="42" customWidth="1"/>
    <col min="8603" max="8603" width="13.375" style="42" customWidth="1"/>
    <col min="8604" max="8605" width="9.25" style="42" customWidth="1"/>
    <col min="8606" max="8606" width="8.625" style="42" customWidth="1"/>
    <col min="8607" max="8607" width="9" style="42" customWidth="1"/>
    <col min="8608" max="8608" width="8.375" style="42" customWidth="1"/>
    <col min="8609" max="8609" width="8.625" style="42" customWidth="1"/>
    <col min="8610" max="8610" width="9" style="42" customWidth="1"/>
    <col min="8611" max="8611" width="8.375" style="42" customWidth="1"/>
    <col min="8612" max="8613" width="8.75" style="42" customWidth="1"/>
    <col min="8614" max="8614" width="13.375" style="42" customWidth="1"/>
    <col min="8615" max="8616" width="9.25" style="42" customWidth="1"/>
    <col min="8617" max="8617" width="8.625" style="42" customWidth="1"/>
    <col min="8618" max="8618" width="9" style="42" customWidth="1"/>
    <col min="8619" max="8619" width="8.375" style="42" customWidth="1"/>
    <col min="8620" max="8620" width="8.625" style="42" customWidth="1"/>
    <col min="8621" max="8621" width="9" style="42" customWidth="1"/>
    <col min="8622" max="8622" width="8.375" style="42" customWidth="1"/>
    <col min="8623" max="8624" width="8.75" style="42" customWidth="1"/>
    <col min="8625" max="8625" width="13.375" style="42" customWidth="1"/>
    <col min="8626" max="8627" width="9.25" style="42" customWidth="1"/>
    <col min="8628" max="8628" width="8.625" style="42" customWidth="1"/>
    <col min="8629" max="8629" width="9" style="42" customWidth="1"/>
    <col min="8630" max="8630" width="8.375" style="42" customWidth="1"/>
    <col min="8631" max="8631" width="8.625" style="42" customWidth="1"/>
    <col min="8632" max="8632" width="9" style="42" customWidth="1"/>
    <col min="8633" max="8633" width="8.375" style="42" customWidth="1"/>
    <col min="8634" max="8635" width="8.75" style="42" customWidth="1"/>
    <col min="8636" max="8636" width="13.375" style="42" customWidth="1"/>
    <col min="8637" max="8638" width="9.25" style="42" customWidth="1"/>
    <col min="8639" max="8639" width="8.625" style="42" customWidth="1"/>
    <col min="8640" max="8640" width="9" style="42" customWidth="1"/>
    <col min="8641" max="8641" width="8.375" style="42" customWidth="1"/>
    <col min="8642" max="8642" width="8.625" style="42" customWidth="1"/>
    <col min="8643" max="8643" width="9" style="42" customWidth="1"/>
    <col min="8644" max="8644" width="8.375" style="42" customWidth="1"/>
    <col min="8645" max="8646" width="8.75" style="42" customWidth="1"/>
    <col min="8647" max="8647" width="13.375" style="42" customWidth="1"/>
    <col min="8648" max="8649" width="9.25" style="42" customWidth="1"/>
    <col min="8650" max="8650" width="8.625" style="42" customWidth="1"/>
    <col min="8651" max="8651" width="9" style="42" customWidth="1"/>
    <col min="8652" max="8652" width="8.375" style="42" customWidth="1"/>
    <col min="8653" max="8653" width="8.625" style="42" customWidth="1"/>
    <col min="8654" max="8654" width="9" style="42" customWidth="1"/>
    <col min="8655" max="8655" width="8.375" style="42" customWidth="1"/>
    <col min="8656" max="8657" width="8.75" style="42" customWidth="1"/>
    <col min="8658" max="8658" width="13.375" style="42" customWidth="1"/>
    <col min="8659" max="8660" width="9.25" style="42" customWidth="1"/>
    <col min="8661" max="8661" width="8.625" style="42" customWidth="1"/>
    <col min="8662" max="8662" width="9" style="42" customWidth="1"/>
    <col min="8663" max="8663" width="8.375" style="42" customWidth="1"/>
    <col min="8664" max="8664" width="8.625" style="42" customWidth="1"/>
    <col min="8665" max="8665" width="9" style="42" customWidth="1"/>
    <col min="8666" max="8666" width="8.375" style="42" customWidth="1"/>
    <col min="8667" max="8668" width="8.75" style="42" customWidth="1"/>
    <col min="8669" max="8669" width="13.375" style="42" customWidth="1"/>
    <col min="8670" max="8671" width="9.25" style="42" customWidth="1"/>
    <col min="8672" max="8672" width="8.625" style="42" customWidth="1"/>
    <col min="8673" max="8673" width="9" style="42" customWidth="1"/>
    <col min="8674" max="8674" width="8.375" style="42" customWidth="1"/>
    <col min="8675" max="8675" width="8.625" style="42" customWidth="1"/>
    <col min="8676" max="8676" width="9" style="42" customWidth="1"/>
    <col min="8677" max="8677" width="8.375" style="42" customWidth="1"/>
    <col min="8678" max="8679" width="8.75" style="42" customWidth="1"/>
    <col min="8680" max="8827" width="9.125" style="42"/>
    <col min="8828" max="8829" width="13.375" style="42" customWidth="1"/>
    <col min="8830" max="8830" width="11.25" style="42" customWidth="1"/>
    <col min="8831" max="8831" width="0.875" style="42" customWidth="1"/>
    <col min="8832" max="8833" width="9.25" style="42" customWidth="1"/>
    <col min="8834" max="8834" width="8.625" style="42" customWidth="1"/>
    <col min="8835" max="8835" width="9" style="42" customWidth="1"/>
    <col min="8836" max="8836" width="8.375" style="42" customWidth="1"/>
    <col min="8837" max="8837" width="8.75" style="42" customWidth="1"/>
    <col min="8838" max="8838" width="13.375" style="42" customWidth="1"/>
    <col min="8839" max="8839" width="9" style="42" customWidth="1"/>
    <col min="8840" max="8840" width="8.375" style="42" customWidth="1"/>
    <col min="8841" max="8841" width="8.75" style="42" customWidth="1"/>
    <col min="8842" max="8843" width="9.25" style="42" customWidth="1"/>
    <col min="8844" max="8844" width="8.625" style="42" customWidth="1"/>
    <col min="8845" max="8845" width="9" style="42" customWidth="1"/>
    <col min="8846" max="8846" width="8.375" style="42" customWidth="1"/>
    <col min="8847" max="8847" width="8.75" style="42" customWidth="1"/>
    <col min="8848" max="8848" width="13.375" style="42" customWidth="1"/>
    <col min="8849" max="8850" width="9.25" style="42" customWidth="1"/>
    <col min="8851" max="8851" width="8.625" style="42" customWidth="1"/>
    <col min="8852" max="8852" width="9" style="42" customWidth="1"/>
    <col min="8853" max="8853" width="8.375" style="42" customWidth="1"/>
    <col min="8854" max="8854" width="8.625" style="42" customWidth="1"/>
    <col min="8855" max="8855" width="9" style="42" customWidth="1"/>
    <col min="8856" max="8856" width="8.375" style="42" customWidth="1"/>
    <col min="8857" max="8858" width="8.75" style="42" customWidth="1"/>
    <col min="8859" max="8859" width="13.375" style="42" customWidth="1"/>
    <col min="8860" max="8861" width="9.25" style="42" customWidth="1"/>
    <col min="8862" max="8862" width="8.625" style="42" customWidth="1"/>
    <col min="8863" max="8863" width="9" style="42" customWidth="1"/>
    <col min="8864" max="8864" width="8.375" style="42" customWidth="1"/>
    <col min="8865" max="8865" width="8.625" style="42" customWidth="1"/>
    <col min="8866" max="8866" width="9" style="42" customWidth="1"/>
    <col min="8867" max="8867" width="8.375" style="42" customWidth="1"/>
    <col min="8868" max="8869" width="8.75" style="42" customWidth="1"/>
    <col min="8870" max="8870" width="13.375" style="42" customWidth="1"/>
    <col min="8871" max="8872" width="9.25" style="42" customWidth="1"/>
    <col min="8873" max="8873" width="8.625" style="42" customWidth="1"/>
    <col min="8874" max="8874" width="9" style="42" customWidth="1"/>
    <col min="8875" max="8875" width="8.375" style="42" customWidth="1"/>
    <col min="8876" max="8876" width="8.625" style="42" customWidth="1"/>
    <col min="8877" max="8877" width="9" style="42" customWidth="1"/>
    <col min="8878" max="8878" width="8.375" style="42" customWidth="1"/>
    <col min="8879" max="8880" width="8.75" style="42" customWidth="1"/>
    <col min="8881" max="8881" width="13.375" style="42" customWidth="1"/>
    <col min="8882" max="8883" width="9.25" style="42" customWidth="1"/>
    <col min="8884" max="8884" width="8.625" style="42" customWidth="1"/>
    <col min="8885" max="8885" width="9" style="42" customWidth="1"/>
    <col min="8886" max="8886" width="8.375" style="42" customWidth="1"/>
    <col min="8887" max="8887" width="8.625" style="42" customWidth="1"/>
    <col min="8888" max="8888" width="9" style="42" customWidth="1"/>
    <col min="8889" max="8889" width="8.375" style="42" customWidth="1"/>
    <col min="8890" max="8891" width="8.75" style="42" customWidth="1"/>
    <col min="8892" max="8892" width="13.375" style="42" customWidth="1"/>
    <col min="8893" max="8894" width="9.25" style="42" customWidth="1"/>
    <col min="8895" max="8895" width="8.625" style="42" customWidth="1"/>
    <col min="8896" max="8896" width="9" style="42" customWidth="1"/>
    <col min="8897" max="8897" width="8.375" style="42" customWidth="1"/>
    <col min="8898" max="8898" width="8.625" style="42" customWidth="1"/>
    <col min="8899" max="8899" width="9" style="42" customWidth="1"/>
    <col min="8900" max="8900" width="8.375" style="42" customWidth="1"/>
    <col min="8901" max="8902" width="8.75" style="42" customWidth="1"/>
    <col min="8903" max="8903" width="13.375" style="42" customWidth="1"/>
    <col min="8904" max="8905" width="9.25" style="42" customWidth="1"/>
    <col min="8906" max="8906" width="8.625" style="42" customWidth="1"/>
    <col min="8907" max="8907" width="9" style="42" customWidth="1"/>
    <col min="8908" max="8908" width="8.375" style="42" customWidth="1"/>
    <col min="8909" max="8909" width="8.625" style="42" customWidth="1"/>
    <col min="8910" max="8910" width="9" style="42" customWidth="1"/>
    <col min="8911" max="8911" width="8.375" style="42" customWidth="1"/>
    <col min="8912" max="8913" width="8.75" style="42" customWidth="1"/>
    <col min="8914" max="8914" width="13.375" style="42" customWidth="1"/>
    <col min="8915" max="8916" width="9.25" style="42" customWidth="1"/>
    <col min="8917" max="8917" width="8.625" style="42" customWidth="1"/>
    <col min="8918" max="8918" width="9" style="42" customWidth="1"/>
    <col min="8919" max="8919" width="8.375" style="42" customWidth="1"/>
    <col min="8920" max="8920" width="8.625" style="42" customWidth="1"/>
    <col min="8921" max="8921" width="9" style="42" customWidth="1"/>
    <col min="8922" max="8922" width="8.375" style="42" customWidth="1"/>
    <col min="8923" max="8924" width="8.75" style="42" customWidth="1"/>
    <col min="8925" max="8925" width="13.375" style="42" customWidth="1"/>
    <col min="8926" max="8927" width="9.25" style="42" customWidth="1"/>
    <col min="8928" max="8928" width="8.625" style="42" customWidth="1"/>
    <col min="8929" max="8929" width="9" style="42" customWidth="1"/>
    <col min="8930" max="8930" width="8.375" style="42" customWidth="1"/>
    <col min="8931" max="8931" width="8.625" style="42" customWidth="1"/>
    <col min="8932" max="8932" width="9" style="42" customWidth="1"/>
    <col min="8933" max="8933" width="8.375" style="42" customWidth="1"/>
    <col min="8934" max="8935" width="8.75" style="42" customWidth="1"/>
    <col min="8936" max="9083" width="9.125" style="42"/>
    <col min="9084" max="9085" width="13.375" style="42" customWidth="1"/>
    <col min="9086" max="9086" width="11.25" style="42" customWidth="1"/>
    <col min="9087" max="9087" width="0.875" style="42" customWidth="1"/>
    <col min="9088" max="9089" width="9.25" style="42" customWidth="1"/>
    <col min="9090" max="9090" width="8.625" style="42" customWidth="1"/>
    <col min="9091" max="9091" width="9" style="42" customWidth="1"/>
    <col min="9092" max="9092" width="8.375" style="42" customWidth="1"/>
    <col min="9093" max="9093" width="8.75" style="42" customWidth="1"/>
    <col min="9094" max="9094" width="13.375" style="42" customWidth="1"/>
    <col min="9095" max="9095" width="9" style="42" customWidth="1"/>
    <col min="9096" max="9096" width="8.375" style="42" customWidth="1"/>
    <col min="9097" max="9097" width="8.75" style="42" customWidth="1"/>
    <col min="9098" max="9099" width="9.25" style="42" customWidth="1"/>
    <col min="9100" max="9100" width="8.625" style="42" customWidth="1"/>
    <col min="9101" max="9101" width="9" style="42" customWidth="1"/>
    <col min="9102" max="9102" width="8.375" style="42" customWidth="1"/>
    <col min="9103" max="9103" width="8.75" style="42" customWidth="1"/>
    <col min="9104" max="9104" width="13.375" style="42" customWidth="1"/>
    <col min="9105" max="9106" width="9.25" style="42" customWidth="1"/>
    <col min="9107" max="9107" width="8.625" style="42" customWidth="1"/>
    <col min="9108" max="9108" width="9" style="42" customWidth="1"/>
    <col min="9109" max="9109" width="8.375" style="42" customWidth="1"/>
    <col min="9110" max="9110" width="8.625" style="42" customWidth="1"/>
    <col min="9111" max="9111" width="9" style="42" customWidth="1"/>
    <col min="9112" max="9112" width="8.375" style="42" customWidth="1"/>
    <col min="9113" max="9114" width="8.75" style="42" customWidth="1"/>
    <col min="9115" max="9115" width="13.375" style="42" customWidth="1"/>
    <col min="9116" max="9117" width="9.25" style="42" customWidth="1"/>
    <col min="9118" max="9118" width="8.625" style="42" customWidth="1"/>
    <col min="9119" max="9119" width="9" style="42" customWidth="1"/>
    <col min="9120" max="9120" width="8.375" style="42" customWidth="1"/>
    <col min="9121" max="9121" width="8.625" style="42" customWidth="1"/>
    <col min="9122" max="9122" width="9" style="42" customWidth="1"/>
    <col min="9123" max="9123" width="8.375" style="42" customWidth="1"/>
    <col min="9124" max="9125" width="8.75" style="42" customWidth="1"/>
    <col min="9126" max="9126" width="13.375" style="42" customWidth="1"/>
    <col min="9127" max="9128" width="9.25" style="42" customWidth="1"/>
    <col min="9129" max="9129" width="8.625" style="42" customWidth="1"/>
    <col min="9130" max="9130" width="9" style="42" customWidth="1"/>
    <col min="9131" max="9131" width="8.375" style="42" customWidth="1"/>
    <col min="9132" max="9132" width="8.625" style="42" customWidth="1"/>
    <col min="9133" max="9133" width="9" style="42" customWidth="1"/>
    <col min="9134" max="9134" width="8.375" style="42" customWidth="1"/>
    <col min="9135" max="9136" width="8.75" style="42" customWidth="1"/>
    <col min="9137" max="9137" width="13.375" style="42" customWidth="1"/>
    <col min="9138" max="9139" width="9.25" style="42" customWidth="1"/>
    <col min="9140" max="9140" width="8.625" style="42" customWidth="1"/>
    <col min="9141" max="9141" width="9" style="42" customWidth="1"/>
    <col min="9142" max="9142" width="8.375" style="42" customWidth="1"/>
    <col min="9143" max="9143" width="8.625" style="42" customWidth="1"/>
    <col min="9144" max="9144" width="9" style="42" customWidth="1"/>
    <col min="9145" max="9145" width="8.375" style="42" customWidth="1"/>
    <col min="9146" max="9147" width="8.75" style="42" customWidth="1"/>
    <col min="9148" max="9148" width="13.375" style="42" customWidth="1"/>
    <col min="9149" max="9150" width="9.25" style="42" customWidth="1"/>
    <col min="9151" max="9151" width="8.625" style="42" customWidth="1"/>
    <col min="9152" max="9152" width="9" style="42" customWidth="1"/>
    <col min="9153" max="9153" width="8.375" style="42" customWidth="1"/>
    <col min="9154" max="9154" width="8.625" style="42" customWidth="1"/>
    <col min="9155" max="9155" width="9" style="42" customWidth="1"/>
    <col min="9156" max="9156" width="8.375" style="42" customWidth="1"/>
    <col min="9157" max="9158" width="8.75" style="42" customWidth="1"/>
    <col min="9159" max="9159" width="13.375" style="42" customWidth="1"/>
    <col min="9160" max="9161" width="9.25" style="42" customWidth="1"/>
    <col min="9162" max="9162" width="8.625" style="42" customWidth="1"/>
    <col min="9163" max="9163" width="9" style="42" customWidth="1"/>
    <col min="9164" max="9164" width="8.375" style="42" customWidth="1"/>
    <col min="9165" max="9165" width="8.625" style="42" customWidth="1"/>
    <col min="9166" max="9166" width="9" style="42" customWidth="1"/>
    <col min="9167" max="9167" width="8.375" style="42" customWidth="1"/>
    <col min="9168" max="9169" width="8.75" style="42" customWidth="1"/>
    <col min="9170" max="9170" width="13.375" style="42" customWidth="1"/>
    <col min="9171" max="9172" width="9.25" style="42" customWidth="1"/>
    <col min="9173" max="9173" width="8.625" style="42" customWidth="1"/>
    <col min="9174" max="9174" width="9" style="42" customWidth="1"/>
    <col min="9175" max="9175" width="8.375" style="42" customWidth="1"/>
    <col min="9176" max="9176" width="8.625" style="42" customWidth="1"/>
    <col min="9177" max="9177" width="9" style="42" customWidth="1"/>
    <col min="9178" max="9178" width="8.375" style="42" customWidth="1"/>
    <col min="9179" max="9180" width="8.75" style="42" customWidth="1"/>
    <col min="9181" max="9181" width="13.375" style="42" customWidth="1"/>
    <col min="9182" max="9183" width="9.25" style="42" customWidth="1"/>
    <col min="9184" max="9184" width="8.625" style="42" customWidth="1"/>
    <col min="9185" max="9185" width="9" style="42" customWidth="1"/>
    <col min="9186" max="9186" width="8.375" style="42" customWidth="1"/>
    <col min="9187" max="9187" width="8.625" style="42" customWidth="1"/>
    <col min="9188" max="9188" width="9" style="42" customWidth="1"/>
    <col min="9189" max="9189" width="8.375" style="42" customWidth="1"/>
    <col min="9190" max="9191" width="8.75" style="42" customWidth="1"/>
    <col min="9192" max="9339" width="9.125" style="42"/>
    <col min="9340" max="9341" width="13.375" style="42" customWidth="1"/>
    <col min="9342" max="9342" width="11.25" style="42" customWidth="1"/>
    <col min="9343" max="9343" width="0.875" style="42" customWidth="1"/>
    <col min="9344" max="9345" width="9.25" style="42" customWidth="1"/>
    <col min="9346" max="9346" width="8.625" style="42" customWidth="1"/>
    <col min="9347" max="9347" width="9" style="42" customWidth="1"/>
    <col min="9348" max="9348" width="8.375" style="42" customWidth="1"/>
    <col min="9349" max="9349" width="8.75" style="42" customWidth="1"/>
    <col min="9350" max="9350" width="13.375" style="42" customWidth="1"/>
    <col min="9351" max="9351" width="9" style="42" customWidth="1"/>
    <col min="9352" max="9352" width="8.375" style="42" customWidth="1"/>
    <col min="9353" max="9353" width="8.75" style="42" customWidth="1"/>
    <col min="9354" max="9355" width="9.25" style="42" customWidth="1"/>
    <col min="9356" max="9356" width="8.625" style="42" customWidth="1"/>
    <col min="9357" max="9357" width="9" style="42" customWidth="1"/>
    <col min="9358" max="9358" width="8.375" style="42" customWidth="1"/>
    <col min="9359" max="9359" width="8.75" style="42" customWidth="1"/>
    <col min="9360" max="9360" width="13.375" style="42" customWidth="1"/>
    <col min="9361" max="9362" width="9.25" style="42" customWidth="1"/>
    <col min="9363" max="9363" width="8.625" style="42" customWidth="1"/>
    <col min="9364" max="9364" width="9" style="42" customWidth="1"/>
    <col min="9365" max="9365" width="8.375" style="42" customWidth="1"/>
    <col min="9366" max="9366" width="8.625" style="42" customWidth="1"/>
    <col min="9367" max="9367" width="9" style="42" customWidth="1"/>
    <col min="9368" max="9368" width="8.375" style="42" customWidth="1"/>
    <col min="9369" max="9370" width="8.75" style="42" customWidth="1"/>
    <col min="9371" max="9371" width="13.375" style="42" customWidth="1"/>
    <col min="9372" max="9373" width="9.25" style="42" customWidth="1"/>
    <col min="9374" max="9374" width="8.625" style="42" customWidth="1"/>
    <col min="9375" max="9375" width="9" style="42" customWidth="1"/>
    <col min="9376" max="9376" width="8.375" style="42" customWidth="1"/>
    <col min="9377" max="9377" width="8.625" style="42" customWidth="1"/>
    <col min="9378" max="9378" width="9" style="42" customWidth="1"/>
    <col min="9379" max="9379" width="8.375" style="42" customWidth="1"/>
    <col min="9380" max="9381" width="8.75" style="42" customWidth="1"/>
    <col min="9382" max="9382" width="13.375" style="42" customWidth="1"/>
    <col min="9383" max="9384" width="9.25" style="42" customWidth="1"/>
    <col min="9385" max="9385" width="8.625" style="42" customWidth="1"/>
    <col min="9386" max="9386" width="9" style="42" customWidth="1"/>
    <col min="9387" max="9387" width="8.375" style="42" customWidth="1"/>
    <col min="9388" max="9388" width="8.625" style="42" customWidth="1"/>
    <col min="9389" max="9389" width="9" style="42" customWidth="1"/>
    <col min="9390" max="9390" width="8.375" style="42" customWidth="1"/>
    <col min="9391" max="9392" width="8.75" style="42" customWidth="1"/>
    <col min="9393" max="9393" width="13.375" style="42" customWidth="1"/>
    <col min="9394" max="9395" width="9.25" style="42" customWidth="1"/>
    <col min="9396" max="9396" width="8.625" style="42" customWidth="1"/>
    <col min="9397" max="9397" width="9" style="42" customWidth="1"/>
    <col min="9398" max="9398" width="8.375" style="42" customWidth="1"/>
    <col min="9399" max="9399" width="8.625" style="42" customWidth="1"/>
    <col min="9400" max="9400" width="9" style="42" customWidth="1"/>
    <col min="9401" max="9401" width="8.375" style="42" customWidth="1"/>
    <col min="9402" max="9403" width="8.75" style="42" customWidth="1"/>
    <col min="9404" max="9404" width="13.375" style="42" customWidth="1"/>
    <col min="9405" max="9406" width="9.25" style="42" customWidth="1"/>
    <col min="9407" max="9407" width="8.625" style="42" customWidth="1"/>
    <col min="9408" max="9408" width="9" style="42" customWidth="1"/>
    <col min="9409" max="9409" width="8.375" style="42" customWidth="1"/>
    <col min="9410" max="9410" width="8.625" style="42" customWidth="1"/>
    <col min="9411" max="9411" width="9" style="42" customWidth="1"/>
    <col min="9412" max="9412" width="8.375" style="42" customWidth="1"/>
    <col min="9413" max="9414" width="8.75" style="42" customWidth="1"/>
    <col min="9415" max="9415" width="13.375" style="42" customWidth="1"/>
    <col min="9416" max="9417" width="9.25" style="42" customWidth="1"/>
    <col min="9418" max="9418" width="8.625" style="42" customWidth="1"/>
    <col min="9419" max="9419" width="9" style="42" customWidth="1"/>
    <col min="9420" max="9420" width="8.375" style="42" customWidth="1"/>
    <col min="9421" max="9421" width="8.625" style="42" customWidth="1"/>
    <col min="9422" max="9422" width="9" style="42" customWidth="1"/>
    <col min="9423" max="9423" width="8.375" style="42" customWidth="1"/>
    <col min="9424" max="9425" width="8.75" style="42" customWidth="1"/>
    <col min="9426" max="9426" width="13.375" style="42" customWidth="1"/>
    <col min="9427" max="9428" width="9.25" style="42" customWidth="1"/>
    <col min="9429" max="9429" width="8.625" style="42" customWidth="1"/>
    <col min="9430" max="9430" width="9" style="42" customWidth="1"/>
    <col min="9431" max="9431" width="8.375" style="42" customWidth="1"/>
    <col min="9432" max="9432" width="8.625" style="42" customWidth="1"/>
    <col min="9433" max="9433" width="9" style="42" customWidth="1"/>
    <col min="9434" max="9434" width="8.375" style="42" customWidth="1"/>
    <col min="9435" max="9436" width="8.75" style="42" customWidth="1"/>
    <col min="9437" max="9437" width="13.375" style="42" customWidth="1"/>
    <col min="9438" max="9439" width="9.25" style="42" customWidth="1"/>
    <col min="9440" max="9440" width="8.625" style="42" customWidth="1"/>
    <col min="9441" max="9441" width="9" style="42" customWidth="1"/>
    <col min="9442" max="9442" width="8.375" style="42" customWidth="1"/>
    <col min="9443" max="9443" width="8.625" style="42" customWidth="1"/>
    <col min="9444" max="9444" width="9" style="42" customWidth="1"/>
    <col min="9445" max="9445" width="8.375" style="42" customWidth="1"/>
    <col min="9446" max="9447" width="8.75" style="42" customWidth="1"/>
    <col min="9448" max="9595" width="9.125" style="42"/>
    <col min="9596" max="9597" width="13.375" style="42" customWidth="1"/>
    <col min="9598" max="9598" width="11.25" style="42" customWidth="1"/>
    <col min="9599" max="9599" width="0.875" style="42" customWidth="1"/>
    <col min="9600" max="9601" width="9.25" style="42" customWidth="1"/>
    <col min="9602" max="9602" width="8.625" style="42" customWidth="1"/>
    <col min="9603" max="9603" width="9" style="42" customWidth="1"/>
    <col min="9604" max="9604" width="8.375" style="42" customWidth="1"/>
    <col min="9605" max="9605" width="8.75" style="42" customWidth="1"/>
    <col min="9606" max="9606" width="13.375" style="42" customWidth="1"/>
    <col min="9607" max="9607" width="9" style="42" customWidth="1"/>
    <col min="9608" max="9608" width="8.375" style="42" customWidth="1"/>
    <col min="9609" max="9609" width="8.75" style="42" customWidth="1"/>
    <col min="9610" max="9611" width="9.25" style="42" customWidth="1"/>
    <col min="9612" max="9612" width="8.625" style="42" customWidth="1"/>
    <col min="9613" max="9613" width="9" style="42" customWidth="1"/>
    <col min="9614" max="9614" width="8.375" style="42" customWidth="1"/>
    <col min="9615" max="9615" width="8.75" style="42" customWidth="1"/>
    <col min="9616" max="9616" width="13.375" style="42" customWidth="1"/>
    <col min="9617" max="9618" width="9.25" style="42" customWidth="1"/>
    <col min="9619" max="9619" width="8.625" style="42" customWidth="1"/>
    <col min="9620" max="9620" width="9" style="42" customWidth="1"/>
    <col min="9621" max="9621" width="8.375" style="42" customWidth="1"/>
    <col min="9622" max="9622" width="8.625" style="42" customWidth="1"/>
    <col min="9623" max="9623" width="9" style="42" customWidth="1"/>
    <col min="9624" max="9624" width="8.375" style="42" customWidth="1"/>
    <col min="9625" max="9626" width="8.75" style="42" customWidth="1"/>
    <col min="9627" max="9627" width="13.375" style="42" customWidth="1"/>
    <col min="9628" max="9629" width="9.25" style="42" customWidth="1"/>
    <col min="9630" max="9630" width="8.625" style="42" customWidth="1"/>
    <col min="9631" max="9631" width="9" style="42" customWidth="1"/>
    <col min="9632" max="9632" width="8.375" style="42" customWidth="1"/>
    <col min="9633" max="9633" width="8.625" style="42" customWidth="1"/>
    <col min="9634" max="9634" width="9" style="42" customWidth="1"/>
    <col min="9635" max="9635" width="8.375" style="42" customWidth="1"/>
    <col min="9636" max="9637" width="8.75" style="42" customWidth="1"/>
    <col min="9638" max="9638" width="13.375" style="42" customWidth="1"/>
    <col min="9639" max="9640" width="9.25" style="42" customWidth="1"/>
    <col min="9641" max="9641" width="8.625" style="42" customWidth="1"/>
    <col min="9642" max="9642" width="9" style="42" customWidth="1"/>
    <col min="9643" max="9643" width="8.375" style="42" customWidth="1"/>
    <col min="9644" max="9644" width="8.625" style="42" customWidth="1"/>
    <col min="9645" max="9645" width="9" style="42" customWidth="1"/>
    <col min="9646" max="9646" width="8.375" style="42" customWidth="1"/>
    <col min="9647" max="9648" width="8.75" style="42" customWidth="1"/>
    <col min="9649" max="9649" width="13.375" style="42" customWidth="1"/>
    <col min="9650" max="9651" width="9.25" style="42" customWidth="1"/>
    <col min="9652" max="9652" width="8.625" style="42" customWidth="1"/>
    <col min="9653" max="9653" width="9" style="42" customWidth="1"/>
    <col min="9654" max="9654" width="8.375" style="42" customWidth="1"/>
    <col min="9655" max="9655" width="8.625" style="42" customWidth="1"/>
    <col min="9656" max="9656" width="9" style="42" customWidth="1"/>
    <col min="9657" max="9657" width="8.375" style="42" customWidth="1"/>
    <col min="9658" max="9659" width="8.75" style="42" customWidth="1"/>
    <col min="9660" max="9660" width="13.375" style="42" customWidth="1"/>
    <col min="9661" max="9662" width="9.25" style="42" customWidth="1"/>
    <col min="9663" max="9663" width="8.625" style="42" customWidth="1"/>
    <col min="9664" max="9664" width="9" style="42" customWidth="1"/>
    <col min="9665" max="9665" width="8.375" style="42" customWidth="1"/>
    <col min="9666" max="9666" width="8.625" style="42" customWidth="1"/>
    <col min="9667" max="9667" width="9" style="42" customWidth="1"/>
    <col min="9668" max="9668" width="8.375" style="42" customWidth="1"/>
    <col min="9669" max="9670" width="8.75" style="42" customWidth="1"/>
    <col min="9671" max="9671" width="13.375" style="42" customWidth="1"/>
    <col min="9672" max="9673" width="9.25" style="42" customWidth="1"/>
    <col min="9674" max="9674" width="8.625" style="42" customWidth="1"/>
    <col min="9675" max="9675" width="9" style="42" customWidth="1"/>
    <col min="9676" max="9676" width="8.375" style="42" customWidth="1"/>
    <col min="9677" max="9677" width="8.625" style="42" customWidth="1"/>
    <col min="9678" max="9678" width="9" style="42" customWidth="1"/>
    <col min="9679" max="9679" width="8.375" style="42" customWidth="1"/>
    <col min="9680" max="9681" width="8.75" style="42" customWidth="1"/>
    <col min="9682" max="9682" width="13.375" style="42" customWidth="1"/>
    <col min="9683" max="9684" width="9.25" style="42" customWidth="1"/>
    <col min="9685" max="9685" width="8.625" style="42" customWidth="1"/>
    <col min="9686" max="9686" width="9" style="42" customWidth="1"/>
    <col min="9687" max="9687" width="8.375" style="42" customWidth="1"/>
    <col min="9688" max="9688" width="8.625" style="42" customWidth="1"/>
    <col min="9689" max="9689" width="9" style="42" customWidth="1"/>
    <col min="9690" max="9690" width="8.375" style="42" customWidth="1"/>
    <col min="9691" max="9692" width="8.75" style="42" customWidth="1"/>
    <col min="9693" max="9693" width="13.375" style="42" customWidth="1"/>
    <col min="9694" max="9695" width="9.25" style="42" customWidth="1"/>
    <col min="9696" max="9696" width="8.625" style="42" customWidth="1"/>
    <col min="9697" max="9697" width="9" style="42" customWidth="1"/>
    <col min="9698" max="9698" width="8.375" style="42" customWidth="1"/>
    <col min="9699" max="9699" width="8.625" style="42" customWidth="1"/>
    <col min="9700" max="9700" width="9" style="42" customWidth="1"/>
    <col min="9701" max="9701" width="8.375" style="42" customWidth="1"/>
    <col min="9702" max="9703" width="8.75" style="42" customWidth="1"/>
    <col min="9704" max="9851" width="9.125" style="42"/>
    <col min="9852" max="9853" width="13.375" style="42" customWidth="1"/>
    <col min="9854" max="9854" width="11.25" style="42" customWidth="1"/>
    <col min="9855" max="9855" width="0.875" style="42" customWidth="1"/>
    <col min="9856" max="9857" width="9.25" style="42" customWidth="1"/>
    <col min="9858" max="9858" width="8.625" style="42" customWidth="1"/>
    <col min="9859" max="9859" width="9" style="42" customWidth="1"/>
    <col min="9860" max="9860" width="8.375" style="42" customWidth="1"/>
    <col min="9861" max="9861" width="8.75" style="42" customWidth="1"/>
    <col min="9862" max="9862" width="13.375" style="42" customWidth="1"/>
    <col min="9863" max="9863" width="9" style="42" customWidth="1"/>
    <col min="9864" max="9864" width="8.375" style="42" customWidth="1"/>
    <col min="9865" max="9865" width="8.75" style="42" customWidth="1"/>
    <col min="9866" max="9867" width="9.25" style="42" customWidth="1"/>
    <col min="9868" max="9868" width="8.625" style="42" customWidth="1"/>
    <col min="9869" max="9869" width="9" style="42" customWidth="1"/>
    <col min="9870" max="9870" width="8.375" style="42" customWidth="1"/>
    <col min="9871" max="9871" width="8.75" style="42" customWidth="1"/>
    <col min="9872" max="9872" width="13.375" style="42" customWidth="1"/>
    <col min="9873" max="9874" width="9.25" style="42" customWidth="1"/>
    <col min="9875" max="9875" width="8.625" style="42" customWidth="1"/>
    <col min="9876" max="9876" width="9" style="42" customWidth="1"/>
    <col min="9877" max="9877" width="8.375" style="42" customWidth="1"/>
    <col min="9878" max="9878" width="8.625" style="42" customWidth="1"/>
    <col min="9879" max="9879" width="9" style="42" customWidth="1"/>
    <col min="9880" max="9880" width="8.375" style="42" customWidth="1"/>
    <col min="9881" max="9882" width="8.75" style="42" customWidth="1"/>
    <col min="9883" max="9883" width="13.375" style="42" customWidth="1"/>
    <col min="9884" max="9885" width="9.25" style="42" customWidth="1"/>
    <col min="9886" max="9886" width="8.625" style="42" customWidth="1"/>
    <col min="9887" max="9887" width="9" style="42" customWidth="1"/>
    <col min="9888" max="9888" width="8.375" style="42" customWidth="1"/>
    <col min="9889" max="9889" width="8.625" style="42" customWidth="1"/>
    <col min="9890" max="9890" width="9" style="42" customWidth="1"/>
    <col min="9891" max="9891" width="8.375" style="42" customWidth="1"/>
    <col min="9892" max="9893" width="8.75" style="42" customWidth="1"/>
    <col min="9894" max="9894" width="13.375" style="42" customWidth="1"/>
    <col min="9895" max="9896" width="9.25" style="42" customWidth="1"/>
    <col min="9897" max="9897" width="8.625" style="42" customWidth="1"/>
    <col min="9898" max="9898" width="9" style="42" customWidth="1"/>
    <col min="9899" max="9899" width="8.375" style="42" customWidth="1"/>
    <col min="9900" max="9900" width="8.625" style="42" customWidth="1"/>
    <col min="9901" max="9901" width="9" style="42" customWidth="1"/>
    <col min="9902" max="9902" width="8.375" style="42" customWidth="1"/>
    <col min="9903" max="9904" width="8.75" style="42" customWidth="1"/>
    <col min="9905" max="9905" width="13.375" style="42" customWidth="1"/>
    <col min="9906" max="9907" width="9.25" style="42" customWidth="1"/>
    <col min="9908" max="9908" width="8.625" style="42" customWidth="1"/>
    <col min="9909" max="9909" width="9" style="42" customWidth="1"/>
    <col min="9910" max="9910" width="8.375" style="42" customWidth="1"/>
    <col min="9911" max="9911" width="8.625" style="42" customWidth="1"/>
    <col min="9912" max="9912" width="9" style="42" customWidth="1"/>
    <col min="9913" max="9913" width="8.375" style="42" customWidth="1"/>
    <col min="9914" max="9915" width="8.75" style="42" customWidth="1"/>
    <col min="9916" max="9916" width="13.375" style="42" customWidth="1"/>
    <col min="9917" max="9918" width="9.25" style="42" customWidth="1"/>
    <col min="9919" max="9919" width="8.625" style="42" customWidth="1"/>
    <col min="9920" max="9920" width="9" style="42" customWidth="1"/>
    <col min="9921" max="9921" width="8.375" style="42" customWidth="1"/>
    <col min="9922" max="9922" width="8.625" style="42" customWidth="1"/>
    <col min="9923" max="9923" width="9" style="42" customWidth="1"/>
    <col min="9924" max="9924" width="8.375" style="42" customWidth="1"/>
    <col min="9925" max="9926" width="8.75" style="42" customWidth="1"/>
    <col min="9927" max="9927" width="13.375" style="42" customWidth="1"/>
    <col min="9928" max="9929" width="9.25" style="42" customWidth="1"/>
    <col min="9930" max="9930" width="8.625" style="42" customWidth="1"/>
    <col min="9931" max="9931" width="9" style="42" customWidth="1"/>
    <col min="9932" max="9932" width="8.375" style="42" customWidth="1"/>
    <col min="9933" max="9933" width="8.625" style="42" customWidth="1"/>
    <col min="9934" max="9934" width="9" style="42" customWidth="1"/>
    <col min="9935" max="9935" width="8.375" style="42" customWidth="1"/>
    <col min="9936" max="9937" width="8.75" style="42" customWidth="1"/>
    <col min="9938" max="9938" width="13.375" style="42" customWidth="1"/>
    <col min="9939" max="9940" width="9.25" style="42" customWidth="1"/>
    <col min="9941" max="9941" width="8.625" style="42" customWidth="1"/>
    <col min="9942" max="9942" width="9" style="42" customWidth="1"/>
    <col min="9943" max="9943" width="8.375" style="42" customWidth="1"/>
    <col min="9944" max="9944" width="8.625" style="42" customWidth="1"/>
    <col min="9945" max="9945" width="9" style="42" customWidth="1"/>
    <col min="9946" max="9946" width="8.375" style="42" customWidth="1"/>
    <col min="9947" max="9948" width="8.75" style="42" customWidth="1"/>
    <col min="9949" max="9949" width="13.375" style="42" customWidth="1"/>
    <col min="9950" max="9951" width="9.25" style="42" customWidth="1"/>
    <col min="9952" max="9952" width="8.625" style="42" customWidth="1"/>
    <col min="9953" max="9953" width="9" style="42" customWidth="1"/>
    <col min="9954" max="9954" width="8.375" style="42" customWidth="1"/>
    <col min="9955" max="9955" width="8.625" style="42" customWidth="1"/>
    <col min="9956" max="9956" width="9" style="42" customWidth="1"/>
    <col min="9957" max="9957" width="8.375" style="42" customWidth="1"/>
    <col min="9958" max="9959" width="8.75" style="42" customWidth="1"/>
    <col min="9960" max="10107" width="9.125" style="42"/>
    <col min="10108" max="10109" width="13.375" style="42" customWidth="1"/>
    <col min="10110" max="10110" width="11.25" style="42" customWidth="1"/>
    <col min="10111" max="10111" width="0.875" style="42" customWidth="1"/>
    <col min="10112" max="10113" width="9.25" style="42" customWidth="1"/>
    <col min="10114" max="10114" width="8.625" style="42" customWidth="1"/>
    <col min="10115" max="10115" width="9" style="42" customWidth="1"/>
    <col min="10116" max="10116" width="8.375" style="42" customWidth="1"/>
    <col min="10117" max="10117" width="8.75" style="42" customWidth="1"/>
    <col min="10118" max="10118" width="13.375" style="42" customWidth="1"/>
    <col min="10119" max="10119" width="9" style="42" customWidth="1"/>
    <col min="10120" max="10120" width="8.375" style="42" customWidth="1"/>
    <col min="10121" max="10121" width="8.75" style="42" customWidth="1"/>
    <col min="10122" max="10123" width="9.25" style="42" customWidth="1"/>
    <col min="10124" max="10124" width="8.625" style="42" customWidth="1"/>
    <col min="10125" max="10125" width="9" style="42" customWidth="1"/>
    <col min="10126" max="10126" width="8.375" style="42" customWidth="1"/>
    <col min="10127" max="10127" width="8.75" style="42" customWidth="1"/>
    <col min="10128" max="10128" width="13.375" style="42" customWidth="1"/>
    <col min="10129" max="10130" width="9.25" style="42" customWidth="1"/>
    <col min="10131" max="10131" width="8.625" style="42" customWidth="1"/>
    <col min="10132" max="10132" width="9" style="42" customWidth="1"/>
    <col min="10133" max="10133" width="8.375" style="42" customWidth="1"/>
    <col min="10134" max="10134" width="8.625" style="42" customWidth="1"/>
    <col min="10135" max="10135" width="9" style="42" customWidth="1"/>
    <col min="10136" max="10136" width="8.375" style="42" customWidth="1"/>
    <col min="10137" max="10138" width="8.75" style="42" customWidth="1"/>
    <col min="10139" max="10139" width="13.375" style="42" customWidth="1"/>
    <col min="10140" max="10141" width="9.25" style="42" customWidth="1"/>
    <col min="10142" max="10142" width="8.625" style="42" customWidth="1"/>
    <col min="10143" max="10143" width="9" style="42" customWidth="1"/>
    <col min="10144" max="10144" width="8.375" style="42" customWidth="1"/>
    <col min="10145" max="10145" width="8.625" style="42" customWidth="1"/>
    <col min="10146" max="10146" width="9" style="42" customWidth="1"/>
    <col min="10147" max="10147" width="8.375" style="42" customWidth="1"/>
    <col min="10148" max="10149" width="8.75" style="42" customWidth="1"/>
    <col min="10150" max="10150" width="13.375" style="42" customWidth="1"/>
    <col min="10151" max="10152" width="9.25" style="42" customWidth="1"/>
    <col min="10153" max="10153" width="8.625" style="42" customWidth="1"/>
    <col min="10154" max="10154" width="9" style="42" customWidth="1"/>
    <col min="10155" max="10155" width="8.375" style="42" customWidth="1"/>
    <col min="10156" max="10156" width="8.625" style="42" customWidth="1"/>
    <col min="10157" max="10157" width="9" style="42" customWidth="1"/>
    <col min="10158" max="10158" width="8.375" style="42" customWidth="1"/>
    <col min="10159" max="10160" width="8.75" style="42" customWidth="1"/>
    <col min="10161" max="10161" width="13.375" style="42" customWidth="1"/>
    <col min="10162" max="10163" width="9.25" style="42" customWidth="1"/>
    <col min="10164" max="10164" width="8.625" style="42" customWidth="1"/>
    <col min="10165" max="10165" width="9" style="42" customWidth="1"/>
    <col min="10166" max="10166" width="8.375" style="42" customWidth="1"/>
    <col min="10167" max="10167" width="8.625" style="42" customWidth="1"/>
    <col min="10168" max="10168" width="9" style="42" customWidth="1"/>
    <col min="10169" max="10169" width="8.375" style="42" customWidth="1"/>
    <col min="10170" max="10171" width="8.75" style="42" customWidth="1"/>
    <col min="10172" max="10172" width="13.375" style="42" customWidth="1"/>
    <col min="10173" max="10174" width="9.25" style="42" customWidth="1"/>
    <col min="10175" max="10175" width="8.625" style="42" customWidth="1"/>
    <col min="10176" max="10176" width="9" style="42" customWidth="1"/>
    <col min="10177" max="10177" width="8.375" style="42" customWidth="1"/>
    <col min="10178" max="10178" width="8.625" style="42" customWidth="1"/>
    <col min="10179" max="10179" width="9" style="42" customWidth="1"/>
    <col min="10180" max="10180" width="8.375" style="42" customWidth="1"/>
    <col min="10181" max="10182" width="8.75" style="42" customWidth="1"/>
    <col min="10183" max="10183" width="13.375" style="42" customWidth="1"/>
    <col min="10184" max="10185" width="9.25" style="42" customWidth="1"/>
    <col min="10186" max="10186" width="8.625" style="42" customWidth="1"/>
    <col min="10187" max="10187" width="9" style="42" customWidth="1"/>
    <col min="10188" max="10188" width="8.375" style="42" customWidth="1"/>
    <col min="10189" max="10189" width="8.625" style="42" customWidth="1"/>
    <col min="10190" max="10190" width="9" style="42" customWidth="1"/>
    <col min="10191" max="10191" width="8.375" style="42" customWidth="1"/>
    <col min="10192" max="10193" width="8.75" style="42" customWidth="1"/>
    <col min="10194" max="10194" width="13.375" style="42" customWidth="1"/>
    <col min="10195" max="10196" width="9.25" style="42" customWidth="1"/>
    <col min="10197" max="10197" width="8.625" style="42" customWidth="1"/>
    <col min="10198" max="10198" width="9" style="42" customWidth="1"/>
    <col min="10199" max="10199" width="8.375" style="42" customWidth="1"/>
    <col min="10200" max="10200" width="8.625" style="42" customWidth="1"/>
    <col min="10201" max="10201" width="9" style="42" customWidth="1"/>
    <col min="10202" max="10202" width="8.375" style="42" customWidth="1"/>
    <col min="10203" max="10204" width="8.75" style="42" customWidth="1"/>
    <col min="10205" max="10205" width="13.375" style="42" customWidth="1"/>
    <col min="10206" max="10207" width="9.25" style="42" customWidth="1"/>
    <col min="10208" max="10208" width="8.625" style="42" customWidth="1"/>
    <col min="10209" max="10209" width="9" style="42" customWidth="1"/>
    <col min="10210" max="10210" width="8.375" style="42" customWidth="1"/>
    <col min="10211" max="10211" width="8.625" style="42" customWidth="1"/>
    <col min="10212" max="10212" width="9" style="42" customWidth="1"/>
    <col min="10213" max="10213" width="8.375" style="42" customWidth="1"/>
    <col min="10214" max="10215" width="8.75" style="42" customWidth="1"/>
    <col min="10216" max="10363" width="9.125" style="42"/>
    <col min="10364" max="10365" width="13.375" style="42" customWidth="1"/>
    <col min="10366" max="10366" width="11.25" style="42" customWidth="1"/>
    <col min="10367" max="10367" width="0.875" style="42" customWidth="1"/>
    <col min="10368" max="10369" width="9.25" style="42" customWidth="1"/>
    <col min="10370" max="10370" width="8.625" style="42" customWidth="1"/>
    <col min="10371" max="10371" width="9" style="42" customWidth="1"/>
    <col min="10372" max="10372" width="8.375" style="42" customWidth="1"/>
    <col min="10373" max="10373" width="8.75" style="42" customWidth="1"/>
    <col min="10374" max="10374" width="13.375" style="42" customWidth="1"/>
    <col min="10375" max="10375" width="9" style="42" customWidth="1"/>
    <col min="10376" max="10376" width="8.375" style="42" customWidth="1"/>
    <col min="10377" max="10377" width="8.75" style="42" customWidth="1"/>
    <col min="10378" max="10379" width="9.25" style="42" customWidth="1"/>
    <col min="10380" max="10380" width="8.625" style="42" customWidth="1"/>
    <col min="10381" max="10381" width="9" style="42" customWidth="1"/>
    <col min="10382" max="10382" width="8.375" style="42" customWidth="1"/>
    <col min="10383" max="10383" width="8.75" style="42" customWidth="1"/>
    <col min="10384" max="10384" width="13.375" style="42" customWidth="1"/>
    <col min="10385" max="10386" width="9.25" style="42" customWidth="1"/>
    <col min="10387" max="10387" width="8.625" style="42" customWidth="1"/>
    <col min="10388" max="10388" width="9" style="42" customWidth="1"/>
    <col min="10389" max="10389" width="8.375" style="42" customWidth="1"/>
    <col min="10390" max="10390" width="8.625" style="42" customWidth="1"/>
    <col min="10391" max="10391" width="9" style="42" customWidth="1"/>
    <col min="10392" max="10392" width="8.375" style="42" customWidth="1"/>
    <col min="10393" max="10394" width="8.75" style="42" customWidth="1"/>
    <col min="10395" max="10395" width="13.375" style="42" customWidth="1"/>
    <col min="10396" max="10397" width="9.25" style="42" customWidth="1"/>
    <col min="10398" max="10398" width="8.625" style="42" customWidth="1"/>
    <col min="10399" max="10399" width="9" style="42" customWidth="1"/>
    <col min="10400" max="10400" width="8.375" style="42" customWidth="1"/>
    <col min="10401" max="10401" width="8.625" style="42" customWidth="1"/>
    <col min="10402" max="10402" width="9" style="42" customWidth="1"/>
    <col min="10403" max="10403" width="8.375" style="42" customWidth="1"/>
    <col min="10404" max="10405" width="8.75" style="42" customWidth="1"/>
    <col min="10406" max="10406" width="13.375" style="42" customWidth="1"/>
    <col min="10407" max="10408" width="9.25" style="42" customWidth="1"/>
    <col min="10409" max="10409" width="8.625" style="42" customWidth="1"/>
    <col min="10410" max="10410" width="9" style="42" customWidth="1"/>
    <col min="10411" max="10411" width="8.375" style="42" customWidth="1"/>
    <col min="10412" max="10412" width="8.625" style="42" customWidth="1"/>
    <col min="10413" max="10413" width="9" style="42" customWidth="1"/>
    <col min="10414" max="10414" width="8.375" style="42" customWidth="1"/>
    <col min="10415" max="10416" width="8.75" style="42" customWidth="1"/>
    <col min="10417" max="10417" width="13.375" style="42" customWidth="1"/>
    <col min="10418" max="10419" width="9.25" style="42" customWidth="1"/>
    <col min="10420" max="10420" width="8.625" style="42" customWidth="1"/>
    <col min="10421" max="10421" width="9" style="42" customWidth="1"/>
    <col min="10422" max="10422" width="8.375" style="42" customWidth="1"/>
    <col min="10423" max="10423" width="8.625" style="42" customWidth="1"/>
    <col min="10424" max="10424" width="9" style="42" customWidth="1"/>
    <col min="10425" max="10425" width="8.375" style="42" customWidth="1"/>
    <col min="10426" max="10427" width="8.75" style="42" customWidth="1"/>
    <col min="10428" max="10428" width="13.375" style="42" customWidth="1"/>
    <col min="10429" max="10430" width="9.25" style="42" customWidth="1"/>
    <col min="10431" max="10431" width="8.625" style="42" customWidth="1"/>
    <col min="10432" max="10432" width="9" style="42" customWidth="1"/>
    <col min="10433" max="10433" width="8.375" style="42" customWidth="1"/>
    <col min="10434" max="10434" width="8.625" style="42" customWidth="1"/>
    <col min="10435" max="10435" width="9" style="42" customWidth="1"/>
    <col min="10436" max="10436" width="8.375" style="42" customWidth="1"/>
    <col min="10437" max="10438" width="8.75" style="42" customWidth="1"/>
    <col min="10439" max="10439" width="13.375" style="42" customWidth="1"/>
    <col min="10440" max="10441" width="9.25" style="42" customWidth="1"/>
    <col min="10442" max="10442" width="8.625" style="42" customWidth="1"/>
    <col min="10443" max="10443" width="9" style="42" customWidth="1"/>
    <col min="10444" max="10444" width="8.375" style="42" customWidth="1"/>
    <col min="10445" max="10445" width="8.625" style="42" customWidth="1"/>
    <col min="10446" max="10446" width="9" style="42" customWidth="1"/>
    <col min="10447" max="10447" width="8.375" style="42" customWidth="1"/>
    <col min="10448" max="10449" width="8.75" style="42" customWidth="1"/>
    <col min="10450" max="10450" width="13.375" style="42" customWidth="1"/>
    <col min="10451" max="10452" width="9.25" style="42" customWidth="1"/>
    <col min="10453" max="10453" width="8.625" style="42" customWidth="1"/>
    <col min="10454" max="10454" width="9" style="42" customWidth="1"/>
    <col min="10455" max="10455" width="8.375" style="42" customWidth="1"/>
    <col min="10456" max="10456" width="8.625" style="42" customWidth="1"/>
    <col min="10457" max="10457" width="9" style="42" customWidth="1"/>
    <col min="10458" max="10458" width="8.375" style="42" customWidth="1"/>
    <col min="10459" max="10460" width="8.75" style="42" customWidth="1"/>
    <col min="10461" max="10461" width="13.375" style="42" customWidth="1"/>
    <col min="10462" max="10463" width="9.25" style="42" customWidth="1"/>
    <col min="10464" max="10464" width="8.625" style="42" customWidth="1"/>
    <col min="10465" max="10465" width="9" style="42" customWidth="1"/>
    <col min="10466" max="10466" width="8.375" style="42" customWidth="1"/>
    <col min="10467" max="10467" width="8.625" style="42" customWidth="1"/>
    <col min="10468" max="10468" width="9" style="42" customWidth="1"/>
    <col min="10469" max="10469" width="8.375" style="42" customWidth="1"/>
    <col min="10470" max="10471" width="8.75" style="42" customWidth="1"/>
    <col min="10472" max="10619" width="9.125" style="42"/>
    <col min="10620" max="10621" width="13.375" style="42" customWidth="1"/>
    <col min="10622" max="10622" width="11.25" style="42" customWidth="1"/>
    <col min="10623" max="10623" width="0.875" style="42" customWidth="1"/>
    <col min="10624" max="10625" width="9.25" style="42" customWidth="1"/>
    <col min="10626" max="10626" width="8.625" style="42" customWidth="1"/>
    <col min="10627" max="10627" width="9" style="42" customWidth="1"/>
    <col min="10628" max="10628" width="8.375" style="42" customWidth="1"/>
    <col min="10629" max="10629" width="8.75" style="42" customWidth="1"/>
    <col min="10630" max="10630" width="13.375" style="42" customWidth="1"/>
    <col min="10631" max="10631" width="9" style="42" customWidth="1"/>
    <col min="10632" max="10632" width="8.375" style="42" customWidth="1"/>
    <col min="10633" max="10633" width="8.75" style="42" customWidth="1"/>
    <col min="10634" max="10635" width="9.25" style="42" customWidth="1"/>
    <col min="10636" max="10636" width="8.625" style="42" customWidth="1"/>
    <col min="10637" max="10637" width="9" style="42" customWidth="1"/>
    <col min="10638" max="10638" width="8.375" style="42" customWidth="1"/>
    <col min="10639" max="10639" width="8.75" style="42" customWidth="1"/>
    <col min="10640" max="10640" width="13.375" style="42" customWidth="1"/>
    <col min="10641" max="10642" width="9.25" style="42" customWidth="1"/>
    <col min="10643" max="10643" width="8.625" style="42" customWidth="1"/>
    <col min="10644" max="10644" width="9" style="42" customWidth="1"/>
    <col min="10645" max="10645" width="8.375" style="42" customWidth="1"/>
    <col min="10646" max="10646" width="8.625" style="42" customWidth="1"/>
    <col min="10647" max="10647" width="9" style="42" customWidth="1"/>
    <col min="10648" max="10648" width="8.375" style="42" customWidth="1"/>
    <col min="10649" max="10650" width="8.75" style="42" customWidth="1"/>
    <col min="10651" max="10651" width="13.375" style="42" customWidth="1"/>
    <col min="10652" max="10653" width="9.25" style="42" customWidth="1"/>
    <col min="10654" max="10654" width="8.625" style="42" customWidth="1"/>
    <col min="10655" max="10655" width="9" style="42" customWidth="1"/>
    <col min="10656" max="10656" width="8.375" style="42" customWidth="1"/>
    <col min="10657" max="10657" width="8.625" style="42" customWidth="1"/>
    <col min="10658" max="10658" width="9" style="42" customWidth="1"/>
    <col min="10659" max="10659" width="8.375" style="42" customWidth="1"/>
    <col min="10660" max="10661" width="8.75" style="42" customWidth="1"/>
    <col min="10662" max="10662" width="13.375" style="42" customWidth="1"/>
    <col min="10663" max="10664" width="9.25" style="42" customWidth="1"/>
    <col min="10665" max="10665" width="8.625" style="42" customWidth="1"/>
    <col min="10666" max="10666" width="9" style="42" customWidth="1"/>
    <col min="10667" max="10667" width="8.375" style="42" customWidth="1"/>
    <col min="10668" max="10668" width="8.625" style="42" customWidth="1"/>
    <col min="10669" max="10669" width="9" style="42" customWidth="1"/>
    <col min="10670" max="10670" width="8.375" style="42" customWidth="1"/>
    <col min="10671" max="10672" width="8.75" style="42" customWidth="1"/>
    <col min="10673" max="10673" width="13.375" style="42" customWidth="1"/>
    <col min="10674" max="10675" width="9.25" style="42" customWidth="1"/>
    <col min="10676" max="10676" width="8.625" style="42" customWidth="1"/>
    <col min="10677" max="10677" width="9" style="42" customWidth="1"/>
    <col min="10678" max="10678" width="8.375" style="42" customWidth="1"/>
    <col min="10679" max="10679" width="8.625" style="42" customWidth="1"/>
    <col min="10680" max="10680" width="9" style="42" customWidth="1"/>
    <col min="10681" max="10681" width="8.375" style="42" customWidth="1"/>
    <col min="10682" max="10683" width="8.75" style="42" customWidth="1"/>
    <col min="10684" max="10684" width="13.375" style="42" customWidth="1"/>
    <col min="10685" max="10686" width="9.25" style="42" customWidth="1"/>
    <col min="10687" max="10687" width="8.625" style="42" customWidth="1"/>
    <col min="10688" max="10688" width="9" style="42" customWidth="1"/>
    <col min="10689" max="10689" width="8.375" style="42" customWidth="1"/>
    <col min="10690" max="10690" width="8.625" style="42" customWidth="1"/>
    <col min="10691" max="10691" width="9" style="42" customWidth="1"/>
    <col min="10692" max="10692" width="8.375" style="42" customWidth="1"/>
    <col min="10693" max="10694" width="8.75" style="42" customWidth="1"/>
    <col min="10695" max="10695" width="13.375" style="42" customWidth="1"/>
    <col min="10696" max="10697" width="9.25" style="42" customWidth="1"/>
    <col min="10698" max="10698" width="8.625" style="42" customWidth="1"/>
    <col min="10699" max="10699" width="9" style="42" customWidth="1"/>
    <col min="10700" max="10700" width="8.375" style="42" customWidth="1"/>
    <col min="10701" max="10701" width="8.625" style="42" customWidth="1"/>
    <col min="10702" max="10702" width="9" style="42" customWidth="1"/>
    <col min="10703" max="10703" width="8.375" style="42" customWidth="1"/>
    <col min="10704" max="10705" width="8.75" style="42" customWidth="1"/>
    <col min="10706" max="10706" width="13.375" style="42" customWidth="1"/>
    <col min="10707" max="10708" width="9.25" style="42" customWidth="1"/>
    <col min="10709" max="10709" width="8.625" style="42" customWidth="1"/>
    <col min="10710" max="10710" width="9" style="42" customWidth="1"/>
    <col min="10711" max="10711" width="8.375" style="42" customWidth="1"/>
    <col min="10712" max="10712" width="8.625" style="42" customWidth="1"/>
    <col min="10713" max="10713" width="9" style="42" customWidth="1"/>
    <col min="10714" max="10714" width="8.375" style="42" customWidth="1"/>
    <col min="10715" max="10716" width="8.75" style="42" customWidth="1"/>
    <col min="10717" max="10717" width="13.375" style="42" customWidth="1"/>
    <col min="10718" max="10719" width="9.25" style="42" customWidth="1"/>
    <col min="10720" max="10720" width="8.625" style="42" customWidth="1"/>
    <col min="10721" max="10721" width="9" style="42" customWidth="1"/>
    <col min="10722" max="10722" width="8.375" style="42" customWidth="1"/>
    <col min="10723" max="10723" width="8.625" style="42" customWidth="1"/>
    <col min="10724" max="10724" width="9" style="42" customWidth="1"/>
    <col min="10725" max="10725" width="8.375" style="42" customWidth="1"/>
    <col min="10726" max="10727" width="8.75" style="42" customWidth="1"/>
    <col min="10728" max="10875" width="9.125" style="42"/>
    <col min="10876" max="10877" width="13.375" style="42" customWidth="1"/>
    <col min="10878" max="10878" width="11.25" style="42" customWidth="1"/>
    <col min="10879" max="10879" width="0.875" style="42" customWidth="1"/>
    <col min="10880" max="10881" width="9.25" style="42" customWidth="1"/>
    <col min="10882" max="10882" width="8.625" style="42" customWidth="1"/>
    <col min="10883" max="10883" width="9" style="42" customWidth="1"/>
    <col min="10884" max="10884" width="8.375" style="42" customWidth="1"/>
    <col min="10885" max="10885" width="8.75" style="42" customWidth="1"/>
    <col min="10886" max="10886" width="13.375" style="42" customWidth="1"/>
    <col min="10887" max="10887" width="9" style="42" customWidth="1"/>
    <col min="10888" max="10888" width="8.375" style="42" customWidth="1"/>
    <col min="10889" max="10889" width="8.75" style="42" customWidth="1"/>
    <col min="10890" max="10891" width="9.25" style="42" customWidth="1"/>
    <col min="10892" max="10892" width="8.625" style="42" customWidth="1"/>
    <col min="10893" max="10893" width="9" style="42" customWidth="1"/>
    <col min="10894" max="10894" width="8.375" style="42" customWidth="1"/>
    <col min="10895" max="10895" width="8.75" style="42" customWidth="1"/>
    <col min="10896" max="10896" width="13.375" style="42" customWidth="1"/>
    <col min="10897" max="10898" width="9.25" style="42" customWidth="1"/>
    <col min="10899" max="10899" width="8.625" style="42" customWidth="1"/>
    <col min="10900" max="10900" width="9" style="42" customWidth="1"/>
    <col min="10901" max="10901" width="8.375" style="42" customWidth="1"/>
    <col min="10902" max="10902" width="8.625" style="42" customWidth="1"/>
    <col min="10903" max="10903" width="9" style="42" customWidth="1"/>
    <col min="10904" max="10904" width="8.375" style="42" customWidth="1"/>
    <col min="10905" max="10906" width="8.75" style="42" customWidth="1"/>
    <col min="10907" max="10907" width="13.375" style="42" customWidth="1"/>
    <col min="10908" max="10909" width="9.25" style="42" customWidth="1"/>
    <col min="10910" max="10910" width="8.625" style="42" customWidth="1"/>
    <col min="10911" max="10911" width="9" style="42" customWidth="1"/>
    <col min="10912" max="10912" width="8.375" style="42" customWidth="1"/>
    <col min="10913" max="10913" width="8.625" style="42" customWidth="1"/>
    <col min="10914" max="10914" width="9" style="42" customWidth="1"/>
    <col min="10915" max="10915" width="8.375" style="42" customWidth="1"/>
    <col min="10916" max="10917" width="8.75" style="42" customWidth="1"/>
    <col min="10918" max="10918" width="13.375" style="42" customWidth="1"/>
    <col min="10919" max="10920" width="9.25" style="42" customWidth="1"/>
    <col min="10921" max="10921" width="8.625" style="42" customWidth="1"/>
    <col min="10922" max="10922" width="9" style="42" customWidth="1"/>
    <col min="10923" max="10923" width="8.375" style="42" customWidth="1"/>
    <col min="10924" max="10924" width="8.625" style="42" customWidth="1"/>
    <col min="10925" max="10925" width="9" style="42" customWidth="1"/>
    <col min="10926" max="10926" width="8.375" style="42" customWidth="1"/>
    <col min="10927" max="10928" width="8.75" style="42" customWidth="1"/>
    <col min="10929" max="10929" width="13.375" style="42" customWidth="1"/>
    <col min="10930" max="10931" width="9.25" style="42" customWidth="1"/>
    <col min="10932" max="10932" width="8.625" style="42" customWidth="1"/>
    <col min="10933" max="10933" width="9" style="42" customWidth="1"/>
    <col min="10934" max="10934" width="8.375" style="42" customWidth="1"/>
    <col min="10935" max="10935" width="8.625" style="42" customWidth="1"/>
    <col min="10936" max="10936" width="9" style="42" customWidth="1"/>
    <col min="10937" max="10937" width="8.375" style="42" customWidth="1"/>
    <col min="10938" max="10939" width="8.75" style="42" customWidth="1"/>
    <col min="10940" max="10940" width="13.375" style="42" customWidth="1"/>
    <col min="10941" max="10942" width="9.25" style="42" customWidth="1"/>
    <col min="10943" max="10943" width="8.625" style="42" customWidth="1"/>
    <col min="10944" max="10944" width="9" style="42" customWidth="1"/>
    <col min="10945" max="10945" width="8.375" style="42" customWidth="1"/>
    <col min="10946" max="10946" width="8.625" style="42" customWidth="1"/>
    <col min="10947" max="10947" width="9" style="42" customWidth="1"/>
    <col min="10948" max="10948" width="8.375" style="42" customWidth="1"/>
    <col min="10949" max="10950" width="8.75" style="42" customWidth="1"/>
    <col min="10951" max="10951" width="13.375" style="42" customWidth="1"/>
    <col min="10952" max="10953" width="9.25" style="42" customWidth="1"/>
    <col min="10954" max="10954" width="8.625" style="42" customWidth="1"/>
    <col min="10955" max="10955" width="9" style="42" customWidth="1"/>
    <col min="10956" max="10956" width="8.375" style="42" customWidth="1"/>
    <col min="10957" max="10957" width="8.625" style="42" customWidth="1"/>
    <col min="10958" max="10958" width="9" style="42" customWidth="1"/>
    <col min="10959" max="10959" width="8.375" style="42" customWidth="1"/>
    <col min="10960" max="10961" width="8.75" style="42" customWidth="1"/>
    <col min="10962" max="10962" width="13.375" style="42" customWidth="1"/>
    <col min="10963" max="10964" width="9.25" style="42" customWidth="1"/>
    <col min="10965" max="10965" width="8.625" style="42" customWidth="1"/>
    <col min="10966" max="10966" width="9" style="42" customWidth="1"/>
    <col min="10967" max="10967" width="8.375" style="42" customWidth="1"/>
    <col min="10968" max="10968" width="8.625" style="42" customWidth="1"/>
    <col min="10969" max="10969" width="9" style="42" customWidth="1"/>
    <col min="10970" max="10970" width="8.375" style="42" customWidth="1"/>
    <col min="10971" max="10972" width="8.75" style="42" customWidth="1"/>
    <col min="10973" max="10973" width="13.375" style="42" customWidth="1"/>
    <col min="10974" max="10975" width="9.25" style="42" customWidth="1"/>
    <col min="10976" max="10976" width="8.625" style="42" customWidth="1"/>
    <col min="10977" max="10977" width="9" style="42" customWidth="1"/>
    <col min="10978" max="10978" width="8.375" style="42" customWidth="1"/>
    <col min="10979" max="10979" width="8.625" style="42" customWidth="1"/>
    <col min="10980" max="10980" width="9" style="42" customWidth="1"/>
    <col min="10981" max="10981" width="8.375" style="42" customWidth="1"/>
    <col min="10982" max="10983" width="8.75" style="42" customWidth="1"/>
    <col min="10984" max="11131" width="9.125" style="42"/>
    <col min="11132" max="11133" width="13.375" style="42" customWidth="1"/>
    <col min="11134" max="11134" width="11.25" style="42" customWidth="1"/>
    <col min="11135" max="11135" width="0.875" style="42" customWidth="1"/>
    <col min="11136" max="11137" width="9.25" style="42" customWidth="1"/>
    <col min="11138" max="11138" width="8.625" style="42" customWidth="1"/>
    <col min="11139" max="11139" width="9" style="42" customWidth="1"/>
    <col min="11140" max="11140" width="8.375" style="42" customWidth="1"/>
    <col min="11141" max="11141" width="8.75" style="42" customWidth="1"/>
    <col min="11142" max="11142" width="13.375" style="42" customWidth="1"/>
    <col min="11143" max="11143" width="9" style="42" customWidth="1"/>
    <col min="11144" max="11144" width="8.375" style="42" customWidth="1"/>
    <col min="11145" max="11145" width="8.75" style="42" customWidth="1"/>
    <col min="11146" max="11147" width="9.25" style="42" customWidth="1"/>
    <col min="11148" max="11148" width="8.625" style="42" customWidth="1"/>
    <col min="11149" max="11149" width="9" style="42" customWidth="1"/>
    <col min="11150" max="11150" width="8.375" style="42" customWidth="1"/>
    <col min="11151" max="11151" width="8.75" style="42" customWidth="1"/>
    <col min="11152" max="11152" width="13.375" style="42" customWidth="1"/>
    <col min="11153" max="11154" width="9.25" style="42" customWidth="1"/>
    <col min="11155" max="11155" width="8.625" style="42" customWidth="1"/>
    <col min="11156" max="11156" width="9" style="42" customWidth="1"/>
    <col min="11157" max="11157" width="8.375" style="42" customWidth="1"/>
    <col min="11158" max="11158" width="8.625" style="42" customWidth="1"/>
    <col min="11159" max="11159" width="9" style="42" customWidth="1"/>
    <col min="11160" max="11160" width="8.375" style="42" customWidth="1"/>
    <col min="11161" max="11162" width="8.75" style="42" customWidth="1"/>
    <col min="11163" max="11163" width="13.375" style="42" customWidth="1"/>
    <col min="11164" max="11165" width="9.25" style="42" customWidth="1"/>
    <col min="11166" max="11166" width="8.625" style="42" customWidth="1"/>
    <col min="11167" max="11167" width="9" style="42" customWidth="1"/>
    <col min="11168" max="11168" width="8.375" style="42" customWidth="1"/>
    <col min="11169" max="11169" width="8.625" style="42" customWidth="1"/>
    <col min="11170" max="11170" width="9" style="42" customWidth="1"/>
    <col min="11171" max="11171" width="8.375" style="42" customWidth="1"/>
    <col min="11172" max="11173" width="8.75" style="42" customWidth="1"/>
    <col min="11174" max="11174" width="13.375" style="42" customWidth="1"/>
    <col min="11175" max="11176" width="9.25" style="42" customWidth="1"/>
    <col min="11177" max="11177" width="8.625" style="42" customWidth="1"/>
    <col min="11178" max="11178" width="9" style="42" customWidth="1"/>
    <col min="11179" max="11179" width="8.375" style="42" customWidth="1"/>
    <col min="11180" max="11180" width="8.625" style="42" customWidth="1"/>
    <col min="11181" max="11181" width="9" style="42" customWidth="1"/>
    <col min="11182" max="11182" width="8.375" style="42" customWidth="1"/>
    <col min="11183" max="11184" width="8.75" style="42" customWidth="1"/>
    <col min="11185" max="11185" width="13.375" style="42" customWidth="1"/>
    <col min="11186" max="11187" width="9.25" style="42" customWidth="1"/>
    <col min="11188" max="11188" width="8.625" style="42" customWidth="1"/>
    <col min="11189" max="11189" width="9" style="42" customWidth="1"/>
    <col min="11190" max="11190" width="8.375" style="42" customWidth="1"/>
    <col min="11191" max="11191" width="8.625" style="42" customWidth="1"/>
    <col min="11192" max="11192" width="9" style="42" customWidth="1"/>
    <col min="11193" max="11193" width="8.375" style="42" customWidth="1"/>
    <col min="11194" max="11195" width="8.75" style="42" customWidth="1"/>
    <col min="11196" max="11196" width="13.375" style="42" customWidth="1"/>
    <col min="11197" max="11198" width="9.25" style="42" customWidth="1"/>
    <col min="11199" max="11199" width="8.625" style="42" customWidth="1"/>
    <col min="11200" max="11200" width="9" style="42" customWidth="1"/>
    <col min="11201" max="11201" width="8.375" style="42" customWidth="1"/>
    <col min="11202" max="11202" width="8.625" style="42" customWidth="1"/>
    <col min="11203" max="11203" width="9" style="42" customWidth="1"/>
    <col min="11204" max="11204" width="8.375" style="42" customWidth="1"/>
    <col min="11205" max="11206" width="8.75" style="42" customWidth="1"/>
    <col min="11207" max="11207" width="13.375" style="42" customWidth="1"/>
    <col min="11208" max="11209" width="9.25" style="42" customWidth="1"/>
    <col min="11210" max="11210" width="8.625" style="42" customWidth="1"/>
    <col min="11211" max="11211" width="9" style="42" customWidth="1"/>
    <col min="11212" max="11212" width="8.375" style="42" customWidth="1"/>
    <col min="11213" max="11213" width="8.625" style="42" customWidth="1"/>
    <col min="11214" max="11214" width="9" style="42" customWidth="1"/>
    <col min="11215" max="11215" width="8.375" style="42" customWidth="1"/>
    <col min="11216" max="11217" width="8.75" style="42" customWidth="1"/>
    <col min="11218" max="11218" width="13.375" style="42" customWidth="1"/>
    <col min="11219" max="11220" width="9.25" style="42" customWidth="1"/>
    <col min="11221" max="11221" width="8.625" style="42" customWidth="1"/>
    <col min="11222" max="11222" width="9" style="42" customWidth="1"/>
    <col min="11223" max="11223" width="8.375" style="42" customWidth="1"/>
    <col min="11224" max="11224" width="8.625" style="42" customWidth="1"/>
    <col min="11225" max="11225" width="9" style="42" customWidth="1"/>
    <col min="11226" max="11226" width="8.375" style="42" customWidth="1"/>
    <col min="11227" max="11228" width="8.75" style="42" customWidth="1"/>
    <col min="11229" max="11229" width="13.375" style="42" customWidth="1"/>
    <col min="11230" max="11231" width="9.25" style="42" customWidth="1"/>
    <col min="11232" max="11232" width="8.625" style="42" customWidth="1"/>
    <col min="11233" max="11233" width="9" style="42" customWidth="1"/>
    <col min="11234" max="11234" width="8.375" style="42" customWidth="1"/>
    <col min="11235" max="11235" width="8.625" style="42" customWidth="1"/>
    <col min="11236" max="11236" width="9" style="42" customWidth="1"/>
    <col min="11237" max="11237" width="8.375" style="42" customWidth="1"/>
    <col min="11238" max="11239" width="8.75" style="42" customWidth="1"/>
    <col min="11240" max="11387" width="9.125" style="42"/>
    <col min="11388" max="11389" width="13.375" style="42" customWidth="1"/>
    <col min="11390" max="11390" width="11.25" style="42" customWidth="1"/>
    <col min="11391" max="11391" width="0.875" style="42" customWidth="1"/>
    <col min="11392" max="11393" width="9.25" style="42" customWidth="1"/>
    <col min="11394" max="11394" width="8.625" style="42" customWidth="1"/>
    <col min="11395" max="11395" width="9" style="42" customWidth="1"/>
    <col min="11396" max="11396" width="8.375" style="42" customWidth="1"/>
    <col min="11397" max="11397" width="8.75" style="42" customWidth="1"/>
    <col min="11398" max="11398" width="13.375" style="42" customWidth="1"/>
    <col min="11399" max="11399" width="9" style="42" customWidth="1"/>
    <col min="11400" max="11400" width="8.375" style="42" customWidth="1"/>
    <col min="11401" max="11401" width="8.75" style="42" customWidth="1"/>
    <col min="11402" max="11403" width="9.25" style="42" customWidth="1"/>
    <col min="11404" max="11404" width="8.625" style="42" customWidth="1"/>
    <col min="11405" max="11405" width="9" style="42" customWidth="1"/>
    <col min="11406" max="11406" width="8.375" style="42" customWidth="1"/>
    <col min="11407" max="11407" width="8.75" style="42" customWidth="1"/>
    <col min="11408" max="11408" width="13.375" style="42" customWidth="1"/>
    <col min="11409" max="11410" width="9.25" style="42" customWidth="1"/>
    <col min="11411" max="11411" width="8.625" style="42" customWidth="1"/>
    <col min="11412" max="11412" width="9" style="42" customWidth="1"/>
    <col min="11413" max="11413" width="8.375" style="42" customWidth="1"/>
    <col min="11414" max="11414" width="8.625" style="42" customWidth="1"/>
    <col min="11415" max="11415" width="9" style="42" customWidth="1"/>
    <col min="11416" max="11416" width="8.375" style="42" customWidth="1"/>
    <col min="11417" max="11418" width="8.75" style="42" customWidth="1"/>
    <col min="11419" max="11419" width="13.375" style="42" customWidth="1"/>
    <col min="11420" max="11421" width="9.25" style="42" customWidth="1"/>
    <col min="11422" max="11422" width="8.625" style="42" customWidth="1"/>
    <col min="11423" max="11423" width="9" style="42" customWidth="1"/>
    <col min="11424" max="11424" width="8.375" style="42" customWidth="1"/>
    <col min="11425" max="11425" width="8.625" style="42" customWidth="1"/>
    <col min="11426" max="11426" width="9" style="42" customWidth="1"/>
    <col min="11427" max="11427" width="8.375" style="42" customWidth="1"/>
    <col min="11428" max="11429" width="8.75" style="42" customWidth="1"/>
    <col min="11430" max="11430" width="13.375" style="42" customWidth="1"/>
    <col min="11431" max="11432" width="9.25" style="42" customWidth="1"/>
    <col min="11433" max="11433" width="8.625" style="42" customWidth="1"/>
    <col min="11434" max="11434" width="9" style="42" customWidth="1"/>
    <col min="11435" max="11435" width="8.375" style="42" customWidth="1"/>
    <col min="11436" max="11436" width="8.625" style="42" customWidth="1"/>
    <col min="11437" max="11437" width="9" style="42" customWidth="1"/>
    <col min="11438" max="11438" width="8.375" style="42" customWidth="1"/>
    <col min="11439" max="11440" width="8.75" style="42" customWidth="1"/>
    <col min="11441" max="11441" width="13.375" style="42" customWidth="1"/>
    <col min="11442" max="11443" width="9.25" style="42" customWidth="1"/>
    <col min="11444" max="11444" width="8.625" style="42" customWidth="1"/>
    <col min="11445" max="11445" width="9" style="42" customWidth="1"/>
    <col min="11446" max="11446" width="8.375" style="42" customWidth="1"/>
    <col min="11447" max="11447" width="8.625" style="42" customWidth="1"/>
    <col min="11448" max="11448" width="9" style="42" customWidth="1"/>
    <col min="11449" max="11449" width="8.375" style="42" customWidth="1"/>
    <col min="11450" max="11451" width="8.75" style="42" customWidth="1"/>
    <col min="11452" max="11452" width="13.375" style="42" customWidth="1"/>
    <col min="11453" max="11454" width="9.25" style="42" customWidth="1"/>
    <col min="11455" max="11455" width="8.625" style="42" customWidth="1"/>
    <col min="11456" max="11456" width="9" style="42" customWidth="1"/>
    <col min="11457" max="11457" width="8.375" style="42" customWidth="1"/>
    <col min="11458" max="11458" width="8.625" style="42" customWidth="1"/>
    <col min="11459" max="11459" width="9" style="42" customWidth="1"/>
    <col min="11460" max="11460" width="8.375" style="42" customWidth="1"/>
    <col min="11461" max="11462" width="8.75" style="42" customWidth="1"/>
    <col min="11463" max="11463" width="13.375" style="42" customWidth="1"/>
    <col min="11464" max="11465" width="9.25" style="42" customWidth="1"/>
    <col min="11466" max="11466" width="8.625" style="42" customWidth="1"/>
    <col min="11467" max="11467" width="9" style="42" customWidth="1"/>
    <col min="11468" max="11468" width="8.375" style="42" customWidth="1"/>
    <col min="11469" max="11469" width="8.625" style="42" customWidth="1"/>
    <col min="11470" max="11470" width="9" style="42" customWidth="1"/>
    <col min="11471" max="11471" width="8.375" style="42" customWidth="1"/>
    <col min="11472" max="11473" width="8.75" style="42" customWidth="1"/>
    <col min="11474" max="11474" width="13.375" style="42" customWidth="1"/>
    <col min="11475" max="11476" width="9.25" style="42" customWidth="1"/>
    <col min="11477" max="11477" width="8.625" style="42" customWidth="1"/>
    <col min="11478" max="11478" width="9" style="42" customWidth="1"/>
    <col min="11479" max="11479" width="8.375" style="42" customWidth="1"/>
    <col min="11480" max="11480" width="8.625" style="42" customWidth="1"/>
    <col min="11481" max="11481" width="9" style="42" customWidth="1"/>
    <col min="11482" max="11482" width="8.375" style="42" customWidth="1"/>
    <col min="11483" max="11484" width="8.75" style="42" customWidth="1"/>
    <col min="11485" max="11485" width="13.375" style="42" customWidth="1"/>
    <col min="11486" max="11487" width="9.25" style="42" customWidth="1"/>
    <col min="11488" max="11488" width="8.625" style="42" customWidth="1"/>
    <col min="11489" max="11489" width="9" style="42" customWidth="1"/>
    <col min="11490" max="11490" width="8.375" style="42" customWidth="1"/>
    <col min="11491" max="11491" width="8.625" style="42" customWidth="1"/>
    <col min="11492" max="11492" width="9" style="42" customWidth="1"/>
    <col min="11493" max="11493" width="8.375" style="42" customWidth="1"/>
    <col min="11494" max="11495" width="8.75" style="42" customWidth="1"/>
    <col min="11496" max="11643" width="9.125" style="42"/>
    <col min="11644" max="11645" width="13.375" style="42" customWidth="1"/>
    <col min="11646" max="11646" width="11.25" style="42" customWidth="1"/>
    <col min="11647" max="11647" width="0.875" style="42" customWidth="1"/>
    <col min="11648" max="11649" width="9.25" style="42" customWidth="1"/>
    <col min="11650" max="11650" width="8.625" style="42" customWidth="1"/>
    <col min="11651" max="11651" width="9" style="42" customWidth="1"/>
    <col min="11652" max="11652" width="8.375" style="42" customWidth="1"/>
    <col min="11653" max="11653" width="8.75" style="42" customWidth="1"/>
    <col min="11654" max="11654" width="13.375" style="42" customWidth="1"/>
    <col min="11655" max="11655" width="9" style="42" customWidth="1"/>
    <col min="11656" max="11656" width="8.375" style="42" customWidth="1"/>
    <col min="11657" max="11657" width="8.75" style="42" customWidth="1"/>
    <col min="11658" max="11659" width="9.25" style="42" customWidth="1"/>
    <col min="11660" max="11660" width="8.625" style="42" customWidth="1"/>
    <col min="11661" max="11661" width="9" style="42" customWidth="1"/>
    <col min="11662" max="11662" width="8.375" style="42" customWidth="1"/>
    <col min="11663" max="11663" width="8.75" style="42" customWidth="1"/>
    <col min="11664" max="11664" width="13.375" style="42" customWidth="1"/>
    <col min="11665" max="11666" width="9.25" style="42" customWidth="1"/>
    <col min="11667" max="11667" width="8.625" style="42" customWidth="1"/>
    <col min="11668" max="11668" width="9" style="42" customWidth="1"/>
    <col min="11669" max="11669" width="8.375" style="42" customWidth="1"/>
    <col min="11670" max="11670" width="8.625" style="42" customWidth="1"/>
    <col min="11671" max="11671" width="9" style="42" customWidth="1"/>
    <col min="11672" max="11672" width="8.375" style="42" customWidth="1"/>
    <col min="11673" max="11674" width="8.75" style="42" customWidth="1"/>
    <col min="11675" max="11675" width="13.375" style="42" customWidth="1"/>
    <col min="11676" max="11677" width="9.25" style="42" customWidth="1"/>
    <col min="11678" max="11678" width="8.625" style="42" customWidth="1"/>
    <col min="11679" max="11679" width="9" style="42" customWidth="1"/>
    <col min="11680" max="11680" width="8.375" style="42" customWidth="1"/>
    <col min="11681" max="11681" width="8.625" style="42" customWidth="1"/>
    <col min="11682" max="11682" width="9" style="42" customWidth="1"/>
    <col min="11683" max="11683" width="8.375" style="42" customWidth="1"/>
    <col min="11684" max="11685" width="8.75" style="42" customWidth="1"/>
    <col min="11686" max="11686" width="13.375" style="42" customWidth="1"/>
    <col min="11687" max="11688" width="9.25" style="42" customWidth="1"/>
    <col min="11689" max="11689" width="8.625" style="42" customWidth="1"/>
    <col min="11690" max="11690" width="9" style="42" customWidth="1"/>
    <col min="11691" max="11691" width="8.375" style="42" customWidth="1"/>
    <col min="11692" max="11692" width="8.625" style="42" customWidth="1"/>
    <col min="11693" max="11693" width="9" style="42" customWidth="1"/>
    <col min="11694" max="11694" width="8.375" style="42" customWidth="1"/>
    <col min="11695" max="11696" width="8.75" style="42" customWidth="1"/>
    <col min="11697" max="11697" width="13.375" style="42" customWidth="1"/>
    <col min="11698" max="11699" width="9.25" style="42" customWidth="1"/>
    <col min="11700" max="11700" width="8.625" style="42" customWidth="1"/>
    <col min="11701" max="11701" width="9" style="42" customWidth="1"/>
    <col min="11702" max="11702" width="8.375" style="42" customWidth="1"/>
    <col min="11703" max="11703" width="8.625" style="42" customWidth="1"/>
    <col min="11704" max="11704" width="9" style="42" customWidth="1"/>
    <col min="11705" max="11705" width="8.375" style="42" customWidth="1"/>
    <col min="11706" max="11707" width="8.75" style="42" customWidth="1"/>
    <col min="11708" max="11708" width="13.375" style="42" customWidth="1"/>
    <col min="11709" max="11710" width="9.25" style="42" customWidth="1"/>
    <col min="11711" max="11711" width="8.625" style="42" customWidth="1"/>
    <col min="11712" max="11712" width="9" style="42" customWidth="1"/>
    <col min="11713" max="11713" width="8.375" style="42" customWidth="1"/>
    <col min="11714" max="11714" width="8.625" style="42" customWidth="1"/>
    <col min="11715" max="11715" width="9" style="42" customWidth="1"/>
    <col min="11716" max="11716" width="8.375" style="42" customWidth="1"/>
    <col min="11717" max="11718" width="8.75" style="42" customWidth="1"/>
    <col min="11719" max="11719" width="13.375" style="42" customWidth="1"/>
    <col min="11720" max="11721" width="9.25" style="42" customWidth="1"/>
    <col min="11722" max="11722" width="8.625" style="42" customWidth="1"/>
    <col min="11723" max="11723" width="9" style="42" customWidth="1"/>
    <col min="11724" max="11724" width="8.375" style="42" customWidth="1"/>
    <col min="11725" max="11725" width="8.625" style="42" customWidth="1"/>
    <col min="11726" max="11726" width="9" style="42" customWidth="1"/>
    <col min="11727" max="11727" width="8.375" style="42" customWidth="1"/>
    <col min="11728" max="11729" width="8.75" style="42" customWidth="1"/>
    <col min="11730" max="11730" width="13.375" style="42" customWidth="1"/>
    <col min="11731" max="11732" width="9.25" style="42" customWidth="1"/>
    <col min="11733" max="11733" width="8.625" style="42" customWidth="1"/>
    <col min="11734" max="11734" width="9" style="42" customWidth="1"/>
    <col min="11735" max="11735" width="8.375" style="42" customWidth="1"/>
    <col min="11736" max="11736" width="8.625" style="42" customWidth="1"/>
    <col min="11737" max="11737" width="9" style="42" customWidth="1"/>
    <col min="11738" max="11738" width="8.375" style="42" customWidth="1"/>
    <col min="11739" max="11740" width="8.75" style="42" customWidth="1"/>
    <col min="11741" max="11741" width="13.375" style="42" customWidth="1"/>
    <col min="11742" max="11743" width="9.25" style="42" customWidth="1"/>
    <col min="11744" max="11744" width="8.625" style="42" customWidth="1"/>
    <col min="11745" max="11745" width="9" style="42" customWidth="1"/>
    <col min="11746" max="11746" width="8.375" style="42" customWidth="1"/>
    <col min="11747" max="11747" width="8.625" style="42" customWidth="1"/>
    <col min="11748" max="11748" width="9" style="42" customWidth="1"/>
    <col min="11749" max="11749" width="8.375" style="42" customWidth="1"/>
    <col min="11750" max="11751" width="8.75" style="42" customWidth="1"/>
    <col min="11752" max="11899" width="9.125" style="42"/>
    <col min="11900" max="11901" width="13.375" style="42" customWidth="1"/>
    <col min="11902" max="11902" width="11.25" style="42" customWidth="1"/>
    <col min="11903" max="11903" width="0.875" style="42" customWidth="1"/>
    <col min="11904" max="11905" width="9.25" style="42" customWidth="1"/>
    <col min="11906" max="11906" width="8.625" style="42" customWidth="1"/>
    <col min="11907" max="11907" width="9" style="42" customWidth="1"/>
    <col min="11908" max="11908" width="8.375" style="42" customWidth="1"/>
    <col min="11909" max="11909" width="8.75" style="42" customWidth="1"/>
    <col min="11910" max="11910" width="13.375" style="42" customWidth="1"/>
    <col min="11911" max="11911" width="9" style="42" customWidth="1"/>
    <col min="11912" max="11912" width="8.375" style="42" customWidth="1"/>
    <col min="11913" max="11913" width="8.75" style="42" customWidth="1"/>
    <col min="11914" max="11915" width="9.25" style="42" customWidth="1"/>
    <col min="11916" max="11916" width="8.625" style="42" customWidth="1"/>
    <col min="11917" max="11917" width="9" style="42" customWidth="1"/>
    <col min="11918" max="11918" width="8.375" style="42" customWidth="1"/>
    <col min="11919" max="11919" width="8.75" style="42" customWidth="1"/>
    <col min="11920" max="11920" width="13.375" style="42" customWidth="1"/>
    <col min="11921" max="11922" width="9.25" style="42" customWidth="1"/>
    <col min="11923" max="11923" width="8.625" style="42" customWidth="1"/>
    <col min="11924" max="11924" width="9" style="42" customWidth="1"/>
    <col min="11925" max="11925" width="8.375" style="42" customWidth="1"/>
    <col min="11926" max="11926" width="8.625" style="42" customWidth="1"/>
    <col min="11927" max="11927" width="9" style="42" customWidth="1"/>
    <col min="11928" max="11928" width="8.375" style="42" customWidth="1"/>
    <col min="11929" max="11930" width="8.75" style="42" customWidth="1"/>
    <col min="11931" max="11931" width="13.375" style="42" customWidth="1"/>
    <col min="11932" max="11933" width="9.25" style="42" customWidth="1"/>
    <col min="11934" max="11934" width="8.625" style="42" customWidth="1"/>
    <col min="11935" max="11935" width="9" style="42" customWidth="1"/>
    <col min="11936" max="11936" width="8.375" style="42" customWidth="1"/>
    <col min="11937" max="11937" width="8.625" style="42" customWidth="1"/>
    <col min="11938" max="11938" width="9" style="42" customWidth="1"/>
    <col min="11939" max="11939" width="8.375" style="42" customWidth="1"/>
    <col min="11940" max="11941" width="8.75" style="42" customWidth="1"/>
    <col min="11942" max="11942" width="13.375" style="42" customWidth="1"/>
    <col min="11943" max="11944" width="9.25" style="42" customWidth="1"/>
    <col min="11945" max="11945" width="8.625" style="42" customWidth="1"/>
    <col min="11946" max="11946" width="9" style="42" customWidth="1"/>
    <col min="11947" max="11947" width="8.375" style="42" customWidth="1"/>
    <col min="11948" max="11948" width="8.625" style="42" customWidth="1"/>
    <col min="11949" max="11949" width="9" style="42" customWidth="1"/>
    <col min="11950" max="11950" width="8.375" style="42" customWidth="1"/>
    <col min="11951" max="11952" width="8.75" style="42" customWidth="1"/>
    <col min="11953" max="11953" width="13.375" style="42" customWidth="1"/>
    <col min="11954" max="11955" width="9.25" style="42" customWidth="1"/>
    <col min="11956" max="11956" width="8.625" style="42" customWidth="1"/>
    <col min="11957" max="11957" width="9" style="42" customWidth="1"/>
    <col min="11958" max="11958" width="8.375" style="42" customWidth="1"/>
    <col min="11959" max="11959" width="8.625" style="42" customWidth="1"/>
    <col min="11960" max="11960" width="9" style="42" customWidth="1"/>
    <col min="11961" max="11961" width="8.375" style="42" customWidth="1"/>
    <col min="11962" max="11963" width="8.75" style="42" customWidth="1"/>
    <col min="11964" max="11964" width="13.375" style="42" customWidth="1"/>
    <col min="11965" max="11966" width="9.25" style="42" customWidth="1"/>
    <col min="11967" max="11967" width="8.625" style="42" customWidth="1"/>
    <col min="11968" max="11968" width="9" style="42" customWidth="1"/>
    <col min="11969" max="11969" width="8.375" style="42" customWidth="1"/>
    <col min="11970" max="11970" width="8.625" style="42" customWidth="1"/>
    <col min="11971" max="11971" width="9" style="42" customWidth="1"/>
    <col min="11972" max="11972" width="8.375" style="42" customWidth="1"/>
    <col min="11973" max="11974" width="8.75" style="42" customWidth="1"/>
    <col min="11975" max="11975" width="13.375" style="42" customWidth="1"/>
    <col min="11976" max="11977" width="9.25" style="42" customWidth="1"/>
    <col min="11978" max="11978" width="8.625" style="42" customWidth="1"/>
    <col min="11979" max="11979" width="9" style="42" customWidth="1"/>
    <col min="11980" max="11980" width="8.375" style="42" customWidth="1"/>
    <col min="11981" max="11981" width="8.625" style="42" customWidth="1"/>
    <col min="11982" max="11982" width="9" style="42" customWidth="1"/>
    <col min="11983" max="11983" width="8.375" style="42" customWidth="1"/>
    <col min="11984" max="11985" width="8.75" style="42" customWidth="1"/>
    <col min="11986" max="11986" width="13.375" style="42" customWidth="1"/>
    <col min="11987" max="11988" width="9.25" style="42" customWidth="1"/>
    <col min="11989" max="11989" width="8.625" style="42" customWidth="1"/>
    <col min="11990" max="11990" width="9" style="42" customWidth="1"/>
    <col min="11991" max="11991" width="8.375" style="42" customWidth="1"/>
    <col min="11992" max="11992" width="8.625" style="42" customWidth="1"/>
    <col min="11993" max="11993" width="9" style="42" customWidth="1"/>
    <col min="11994" max="11994" width="8.375" style="42" customWidth="1"/>
    <col min="11995" max="11996" width="8.75" style="42" customWidth="1"/>
    <col min="11997" max="11997" width="13.375" style="42" customWidth="1"/>
    <col min="11998" max="11999" width="9.25" style="42" customWidth="1"/>
    <col min="12000" max="12000" width="8.625" style="42" customWidth="1"/>
    <col min="12001" max="12001" width="9" style="42" customWidth="1"/>
    <col min="12002" max="12002" width="8.375" style="42" customWidth="1"/>
    <col min="12003" max="12003" width="8.625" style="42" customWidth="1"/>
    <col min="12004" max="12004" width="9" style="42" customWidth="1"/>
    <col min="12005" max="12005" width="8.375" style="42" customWidth="1"/>
    <col min="12006" max="12007" width="8.75" style="42" customWidth="1"/>
    <col min="12008" max="12155" width="9.125" style="42"/>
    <col min="12156" max="12157" width="13.375" style="42" customWidth="1"/>
    <col min="12158" max="12158" width="11.25" style="42" customWidth="1"/>
    <col min="12159" max="12159" width="0.875" style="42" customWidth="1"/>
    <col min="12160" max="12161" width="9.25" style="42" customWidth="1"/>
    <col min="12162" max="12162" width="8.625" style="42" customWidth="1"/>
    <col min="12163" max="12163" width="9" style="42" customWidth="1"/>
    <col min="12164" max="12164" width="8.375" style="42" customWidth="1"/>
    <col min="12165" max="12165" width="8.75" style="42" customWidth="1"/>
    <col min="12166" max="12166" width="13.375" style="42" customWidth="1"/>
    <col min="12167" max="12167" width="9" style="42" customWidth="1"/>
    <col min="12168" max="12168" width="8.375" style="42" customWidth="1"/>
    <col min="12169" max="12169" width="8.75" style="42" customWidth="1"/>
    <col min="12170" max="12171" width="9.25" style="42" customWidth="1"/>
    <col min="12172" max="12172" width="8.625" style="42" customWidth="1"/>
    <col min="12173" max="12173" width="9" style="42" customWidth="1"/>
    <col min="12174" max="12174" width="8.375" style="42" customWidth="1"/>
    <col min="12175" max="12175" width="8.75" style="42" customWidth="1"/>
    <col min="12176" max="12176" width="13.375" style="42" customWidth="1"/>
    <col min="12177" max="12178" width="9.25" style="42" customWidth="1"/>
    <col min="12179" max="12179" width="8.625" style="42" customWidth="1"/>
    <col min="12180" max="12180" width="9" style="42" customWidth="1"/>
    <col min="12181" max="12181" width="8.375" style="42" customWidth="1"/>
    <col min="12182" max="12182" width="8.625" style="42" customWidth="1"/>
    <col min="12183" max="12183" width="9" style="42" customWidth="1"/>
    <col min="12184" max="12184" width="8.375" style="42" customWidth="1"/>
    <col min="12185" max="12186" width="8.75" style="42" customWidth="1"/>
    <col min="12187" max="12187" width="13.375" style="42" customWidth="1"/>
    <col min="12188" max="12189" width="9.25" style="42" customWidth="1"/>
    <col min="12190" max="12190" width="8.625" style="42" customWidth="1"/>
    <col min="12191" max="12191" width="9" style="42" customWidth="1"/>
    <col min="12192" max="12192" width="8.375" style="42" customWidth="1"/>
    <col min="12193" max="12193" width="8.625" style="42" customWidth="1"/>
    <col min="12194" max="12194" width="9" style="42" customWidth="1"/>
    <col min="12195" max="12195" width="8.375" style="42" customWidth="1"/>
    <col min="12196" max="12197" width="8.75" style="42" customWidth="1"/>
    <col min="12198" max="12198" width="13.375" style="42" customWidth="1"/>
    <col min="12199" max="12200" width="9.25" style="42" customWidth="1"/>
    <col min="12201" max="12201" width="8.625" style="42" customWidth="1"/>
    <col min="12202" max="12202" width="9" style="42" customWidth="1"/>
    <col min="12203" max="12203" width="8.375" style="42" customWidth="1"/>
    <col min="12204" max="12204" width="8.625" style="42" customWidth="1"/>
    <col min="12205" max="12205" width="9" style="42" customWidth="1"/>
    <col min="12206" max="12206" width="8.375" style="42" customWidth="1"/>
    <col min="12207" max="12208" width="8.75" style="42" customWidth="1"/>
    <col min="12209" max="12209" width="13.375" style="42" customWidth="1"/>
    <col min="12210" max="12211" width="9.25" style="42" customWidth="1"/>
    <col min="12212" max="12212" width="8.625" style="42" customWidth="1"/>
    <col min="12213" max="12213" width="9" style="42" customWidth="1"/>
    <col min="12214" max="12214" width="8.375" style="42" customWidth="1"/>
    <col min="12215" max="12215" width="8.625" style="42" customWidth="1"/>
    <col min="12216" max="12216" width="9" style="42" customWidth="1"/>
    <col min="12217" max="12217" width="8.375" style="42" customWidth="1"/>
    <col min="12218" max="12219" width="8.75" style="42" customWidth="1"/>
    <col min="12220" max="12220" width="13.375" style="42" customWidth="1"/>
    <col min="12221" max="12222" width="9.25" style="42" customWidth="1"/>
    <col min="12223" max="12223" width="8.625" style="42" customWidth="1"/>
    <col min="12224" max="12224" width="9" style="42" customWidth="1"/>
    <col min="12225" max="12225" width="8.375" style="42" customWidth="1"/>
    <col min="12226" max="12226" width="8.625" style="42" customWidth="1"/>
    <col min="12227" max="12227" width="9" style="42" customWidth="1"/>
    <col min="12228" max="12228" width="8.375" style="42" customWidth="1"/>
    <col min="12229" max="12230" width="8.75" style="42" customWidth="1"/>
    <col min="12231" max="12231" width="13.375" style="42" customWidth="1"/>
    <col min="12232" max="12233" width="9.25" style="42" customWidth="1"/>
    <col min="12234" max="12234" width="8.625" style="42" customWidth="1"/>
    <col min="12235" max="12235" width="9" style="42" customWidth="1"/>
    <col min="12236" max="12236" width="8.375" style="42" customWidth="1"/>
    <col min="12237" max="12237" width="8.625" style="42" customWidth="1"/>
    <col min="12238" max="12238" width="9" style="42" customWidth="1"/>
    <col min="12239" max="12239" width="8.375" style="42" customWidth="1"/>
    <col min="12240" max="12241" width="8.75" style="42" customWidth="1"/>
    <col min="12242" max="12242" width="13.375" style="42" customWidth="1"/>
    <col min="12243" max="12244" width="9.25" style="42" customWidth="1"/>
    <col min="12245" max="12245" width="8.625" style="42" customWidth="1"/>
    <col min="12246" max="12246" width="9" style="42" customWidth="1"/>
    <col min="12247" max="12247" width="8.375" style="42" customWidth="1"/>
    <col min="12248" max="12248" width="8.625" style="42" customWidth="1"/>
    <col min="12249" max="12249" width="9" style="42" customWidth="1"/>
    <col min="12250" max="12250" width="8.375" style="42" customWidth="1"/>
    <col min="12251" max="12252" width="8.75" style="42" customWidth="1"/>
    <col min="12253" max="12253" width="13.375" style="42" customWidth="1"/>
    <col min="12254" max="12255" width="9.25" style="42" customWidth="1"/>
    <col min="12256" max="12256" width="8.625" style="42" customWidth="1"/>
    <col min="12257" max="12257" width="9" style="42" customWidth="1"/>
    <col min="12258" max="12258" width="8.375" style="42" customWidth="1"/>
    <col min="12259" max="12259" width="8.625" style="42" customWidth="1"/>
    <col min="12260" max="12260" width="9" style="42" customWidth="1"/>
    <col min="12261" max="12261" width="8.375" style="42" customWidth="1"/>
    <col min="12262" max="12263" width="8.75" style="42" customWidth="1"/>
    <col min="12264" max="12411" width="9.125" style="42"/>
    <col min="12412" max="12413" width="13.375" style="42" customWidth="1"/>
    <col min="12414" max="12414" width="11.25" style="42" customWidth="1"/>
    <col min="12415" max="12415" width="0.875" style="42" customWidth="1"/>
    <col min="12416" max="12417" width="9.25" style="42" customWidth="1"/>
    <col min="12418" max="12418" width="8.625" style="42" customWidth="1"/>
    <col min="12419" max="12419" width="9" style="42" customWidth="1"/>
    <col min="12420" max="12420" width="8.375" style="42" customWidth="1"/>
    <col min="12421" max="12421" width="8.75" style="42" customWidth="1"/>
    <col min="12422" max="12422" width="13.375" style="42" customWidth="1"/>
    <col min="12423" max="12423" width="9" style="42" customWidth="1"/>
    <col min="12424" max="12424" width="8.375" style="42" customWidth="1"/>
    <col min="12425" max="12425" width="8.75" style="42" customWidth="1"/>
    <col min="12426" max="12427" width="9.25" style="42" customWidth="1"/>
    <col min="12428" max="12428" width="8.625" style="42" customWidth="1"/>
    <col min="12429" max="12429" width="9" style="42" customWidth="1"/>
    <col min="12430" max="12430" width="8.375" style="42" customWidth="1"/>
    <col min="12431" max="12431" width="8.75" style="42" customWidth="1"/>
    <col min="12432" max="12432" width="13.375" style="42" customWidth="1"/>
    <col min="12433" max="12434" width="9.25" style="42" customWidth="1"/>
    <col min="12435" max="12435" width="8.625" style="42" customWidth="1"/>
    <col min="12436" max="12436" width="9" style="42" customWidth="1"/>
    <col min="12437" max="12437" width="8.375" style="42" customWidth="1"/>
    <col min="12438" max="12438" width="8.625" style="42" customWidth="1"/>
    <col min="12439" max="12439" width="9" style="42" customWidth="1"/>
    <col min="12440" max="12440" width="8.375" style="42" customWidth="1"/>
    <col min="12441" max="12442" width="8.75" style="42" customWidth="1"/>
    <col min="12443" max="12443" width="13.375" style="42" customWidth="1"/>
    <col min="12444" max="12445" width="9.25" style="42" customWidth="1"/>
    <col min="12446" max="12446" width="8.625" style="42" customWidth="1"/>
    <col min="12447" max="12447" width="9" style="42" customWidth="1"/>
    <col min="12448" max="12448" width="8.375" style="42" customWidth="1"/>
    <col min="12449" max="12449" width="8.625" style="42" customWidth="1"/>
    <col min="12450" max="12450" width="9" style="42" customWidth="1"/>
    <col min="12451" max="12451" width="8.375" style="42" customWidth="1"/>
    <col min="12452" max="12453" width="8.75" style="42" customWidth="1"/>
    <col min="12454" max="12454" width="13.375" style="42" customWidth="1"/>
    <col min="12455" max="12456" width="9.25" style="42" customWidth="1"/>
    <col min="12457" max="12457" width="8.625" style="42" customWidth="1"/>
    <col min="12458" max="12458" width="9" style="42" customWidth="1"/>
    <col min="12459" max="12459" width="8.375" style="42" customWidth="1"/>
    <col min="12460" max="12460" width="8.625" style="42" customWidth="1"/>
    <col min="12461" max="12461" width="9" style="42" customWidth="1"/>
    <col min="12462" max="12462" width="8.375" style="42" customWidth="1"/>
    <col min="12463" max="12464" width="8.75" style="42" customWidth="1"/>
    <col min="12465" max="12465" width="13.375" style="42" customWidth="1"/>
    <col min="12466" max="12467" width="9.25" style="42" customWidth="1"/>
    <col min="12468" max="12468" width="8.625" style="42" customWidth="1"/>
    <col min="12469" max="12469" width="9" style="42" customWidth="1"/>
    <col min="12470" max="12470" width="8.375" style="42" customWidth="1"/>
    <col min="12471" max="12471" width="8.625" style="42" customWidth="1"/>
    <col min="12472" max="12472" width="9" style="42" customWidth="1"/>
    <col min="12473" max="12473" width="8.375" style="42" customWidth="1"/>
    <col min="12474" max="12475" width="8.75" style="42" customWidth="1"/>
    <col min="12476" max="12476" width="13.375" style="42" customWidth="1"/>
    <col min="12477" max="12478" width="9.25" style="42" customWidth="1"/>
    <col min="12479" max="12479" width="8.625" style="42" customWidth="1"/>
    <col min="12480" max="12480" width="9" style="42" customWidth="1"/>
    <col min="12481" max="12481" width="8.375" style="42" customWidth="1"/>
    <col min="12482" max="12482" width="8.625" style="42" customWidth="1"/>
    <col min="12483" max="12483" width="9" style="42" customWidth="1"/>
    <col min="12484" max="12484" width="8.375" style="42" customWidth="1"/>
    <col min="12485" max="12486" width="8.75" style="42" customWidth="1"/>
    <col min="12487" max="12487" width="13.375" style="42" customWidth="1"/>
    <col min="12488" max="12489" width="9.25" style="42" customWidth="1"/>
    <col min="12490" max="12490" width="8.625" style="42" customWidth="1"/>
    <col min="12491" max="12491" width="9" style="42" customWidth="1"/>
    <col min="12492" max="12492" width="8.375" style="42" customWidth="1"/>
    <col min="12493" max="12493" width="8.625" style="42" customWidth="1"/>
    <col min="12494" max="12494" width="9" style="42" customWidth="1"/>
    <col min="12495" max="12495" width="8.375" style="42" customWidth="1"/>
    <col min="12496" max="12497" width="8.75" style="42" customWidth="1"/>
    <col min="12498" max="12498" width="13.375" style="42" customWidth="1"/>
    <col min="12499" max="12500" width="9.25" style="42" customWidth="1"/>
    <col min="12501" max="12501" width="8.625" style="42" customWidth="1"/>
    <col min="12502" max="12502" width="9" style="42" customWidth="1"/>
    <col min="12503" max="12503" width="8.375" style="42" customWidth="1"/>
    <col min="12504" max="12504" width="8.625" style="42" customWidth="1"/>
    <col min="12505" max="12505" width="9" style="42" customWidth="1"/>
    <col min="12506" max="12506" width="8.375" style="42" customWidth="1"/>
    <col min="12507" max="12508" width="8.75" style="42" customWidth="1"/>
    <col min="12509" max="12509" width="13.375" style="42" customWidth="1"/>
    <col min="12510" max="12511" width="9.25" style="42" customWidth="1"/>
    <col min="12512" max="12512" width="8.625" style="42" customWidth="1"/>
    <col min="12513" max="12513" width="9" style="42" customWidth="1"/>
    <col min="12514" max="12514" width="8.375" style="42" customWidth="1"/>
    <col min="12515" max="12515" width="8.625" style="42" customWidth="1"/>
    <col min="12516" max="12516" width="9" style="42" customWidth="1"/>
    <col min="12517" max="12517" width="8.375" style="42" customWidth="1"/>
    <col min="12518" max="12519" width="8.75" style="42" customWidth="1"/>
    <col min="12520" max="12667" width="9.125" style="42"/>
    <col min="12668" max="12669" width="13.375" style="42" customWidth="1"/>
    <col min="12670" max="12670" width="11.25" style="42" customWidth="1"/>
    <col min="12671" max="12671" width="0.875" style="42" customWidth="1"/>
    <col min="12672" max="12673" width="9.25" style="42" customWidth="1"/>
    <col min="12674" max="12674" width="8.625" style="42" customWidth="1"/>
    <col min="12675" max="12675" width="9" style="42" customWidth="1"/>
    <col min="12676" max="12676" width="8.375" style="42" customWidth="1"/>
    <col min="12677" max="12677" width="8.75" style="42" customWidth="1"/>
    <col min="12678" max="12678" width="13.375" style="42" customWidth="1"/>
    <col min="12679" max="12679" width="9" style="42" customWidth="1"/>
    <col min="12680" max="12680" width="8.375" style="42" customWidth="1"/>
    <col min="12681" max="12681" width="8.75" style="42" customWidth="1"/>
    <col min="12682" max="12683" width="9.25" style="42" customWidth="1"/>
    <col min="12684" max="12684" width="8.625" style="42" customWidth="1"/>
    <col min="12685" max="12685" width="9" style="42" customWidth="1"/>
    <col min="12686" max="12686" width="8.375" style="42" customWidth="1"/>
    <col min="12687" max="12687" width="8.75" style="42" customWidth="1"/>
    <col min="12688" max="12688" width="13.375" style="42" customWidth="1"/>
    <col min="12689" max="12690" width="9.25" style="42" customWidth="1"/>
    <col min="12691" max="12691" width="8.625" style="42" customWidth="1"/>
    <col min="12692" max="12692" width="9" style="42" customWidth="1"/>
    <col min="12693" max="12693" width="8.375" style="42" customWidth="1"/>
    <col min="12694" max="12694" width="8.625" style="42" customWidth="1"/>
    <col min="12695" max="12695" width="9" style="42" customWidth="1"/>
    <col min="12696" max="12696" width="8.375" style="42" customWidth="1"/>
    <col min="12697" max="12698" width="8.75" style="42" customWidth="1"/>
    <col min="12699" max="12699" width="13.375" style="42" customWidth="1"/>
    <col min="12700" max="12701" width="9.25" style="42" customWidth="1"/>
    <col min="12702" max="12702" width="8.625" style="42" customWidth="1"/>
    <col min="12703" max="12703" width="9" style="42" customWidth="1"/>
    <col min="12704" max="12704" width="8.375" style="42" customWidth="1"/>
    <col min="12705" max="12705" width="8.625" style="42" customWidth="1"/>
    <col min="12706" max="12706" width="9" style="42" customWidth="1"/>
    <col min="12707" max="12707" width="8.375" style="42" customWidth="1"/>
    <col min="12708" max="12709" width="8.75" style="42" customWidth="1"/>
    <col min="12710" max="12710" width="13.375" style="42" customWidth="1"/>
    <col min="12711" max="12712" width="9.25" style="42" customWidth="1"/>
    <col min="12713" max="12713" width="8.625" style="42" customWidth="1"/>
    <col min="12714" max="12714" width="9" style="42" customWidth="1"/>
    <col min="12715" max="12715" width="8.375" style="42" customWidth="1"/>
    <col min="12716" max="12716" width="8.625" style="42" customWidth="1"/>
    <col min="12717" max="12717" width="9" style="42" customWidth="1"/>
    <col min="12718" max="12718" width="8.375" style="42" customWidth="1"/>
    <col min="12719" max="12720" width="8.75" style="42" customWidth="1"/>
    <col min="12721" max="12721" width="13.375" style="42" customWidth="1"/>
    <col min="12722" max="12723" width="9.25" style="42" customWidth="1"/>
    <col min="12724" max="12724" width="8.625" style="42" customWidth="1"/>
    <col min="12725" max="12725" width="9" style="42" customWidth="1"/>
    <col min="12726" max="12726" width="8.375" style="42" customWidth="1"/>
    <col min="12727" max="12727" width="8.625" style="42" customWidth="1"/>
    <col min="12728" max="12728" width="9" style="42" customWidth="1"/>
    <col min="12729" max="12729" width="8.375" style="42" customWidth="1"/>
    <col min="12730" max="12731" width="8.75" style="42" customWidth="1"/>
    <col min="12732" max="12732" width="13.375" style="42" customWidth="1"/>
    <col min="12733" max="12734" width="9.25" style="42" customWidth="1"/>
    <col min="12735" max="12735" width="8.625" style="42" customWidth="1"/>
    <col min="12736" max="12736" width="9" style="42" customWidth="1"/>
    <col min="12737" max="12737" width="8.375" style="42" customWidth="1"/>
    <col min="12738" max="12738" width="8.625" style="42" customWidth="1"/>
    <col min="12739" max="12739" width="9" style="42" customWidth="1"/>
    <col min="12740" max="12740" width="8.375" style="42" customWidth="1"/>
    <col min="12741" max="12742" width="8.75" style="42" customWidth="1"/>
    <col min="12743" max="12743" width="13.375" style="42" customWidth="1"/>
    <col min="12744" max="12745" width="9.25" style="42" customWidth="1"/>
    <col min="12746" max="12746" width="8.625" style="42" customWidth="1"/>
    <col min="12747" max="12747" width="9" style="42" customWidth="1"/>
    <col min="12748" max="12748" width="8.375" style="42" customWidth="1"/>
    <col min="12749" max="12749" width="8.625" style="42" customWidth="1"/>
    <col min="12750" max="12750" width="9" style="42" customWidth="1"/>
    <col min="12751" max="12751" width="8.375" style="42" customWidth="1"/>
    <col min="12752" max="12753" width="8.75" style="42" customWidth="1"/>
    <col min="12754" max="12754" width="13.375" style="42" customWidth="1"/>
    <col min="12755" max="12756" width="9.25" style="42" customWidth="1"/>
    <col min="12757" max="12757" width="8.625" style="42" customWidth="1"/>
    <col min="12758" max="12758" width="9" style="42" customWidth="1"/>
    <col min="12759" max="12759" width="8.375" style="42" customWidth="1"/>
    <col min="12760" max="12760" width="8.625" style="42" customWidth="1"/>
    <col min="12761" max="12761" width="9" style="42" customWidth="1"/>
    <col min="12762" max="12762" width="8.375" style="42" customWidth="1"/>
    <col min="12763" max="12764" width="8.75" style="42" customWidth="1"/>
    <col min="12765" max="12765" width="13.375" style="42" customWidth="1"/>
    <col min="12766" max="12767" width="9.25" style="42" customWidth="1"/>
    <col min="12768" max="12768" width="8.625" style="42" customWidth="1"/>
    <col min="12769" max="12769" width="9" style="42" customWidth="1"/>
    <col min="12770" max="12770" width="8.375" style="42" customWidth="1"/>
    <col min="12771" max="12771" width="8.625" style="42" customWidth="1"/>
    <col min="12772" max="12772" width="9" style="42" customWidth="1"/>
    <col min="12773" max="12773" width="8.375" style="42" customWidth="1"/>
    <col min="12774" max="12775" width="8.75" style="42" customWidth="1"/>
    <col min="12776" max="12923" width="9.125" style="42"/>
    <col min="12924" max="12925" width="13.375" style="42" customWidth="1"/>
    <col min="12926" max="12926" width="11.25" style="42" customWidth="1"/>
    <col min="12927" max="12927" width="0.875" style="42" customWidth="1"/>
    <col min="12928" max="12929" width="9.25" style="42" customWidth="1"/>
    <col min="12930" max="12930" width="8.625" style="42" customWidth="1"/>
    <col min="12931" max="12931" width="9" style="42" customWidth="1"/>
    <col min="12932" max="12932" width="8.375" style="42" customWidth="1"/>
    <col min="12933" max="12933" width="8.75" style="42" customWidth="1"/>
    <col min="12934" max="12934" width="13.375" style="42" customWidth="1"/>
    <col min="12935" max="12935" width="9" style="42" customWidth="1"/>
    <col min="12936" max="12936" width="8.375" style="42" customWidth="1"/>
    <col min="12937" max="12937" width="8.75" style="42" customWidth="1"/>
    <col min="12938" max="12939" width="9.25" style="42" customWidth="1"/>
    <col min="12940" max="12940" width="8.625" style="42" customWidth="1"/>
    <col min="12941" max="12941" width="9" style="42" customWidth="1"/>
    <col min="12942" max="12942" width="8.375" style="42" customWidth="1"/>
    <col min="12943" max="12943" width="8.75" style="42" customWidth="1"/>
    <col min="12944" max="12944" width="13.375" style="42" customWidth="1"/>
    <col min="12945" max="12946" width="9.25" style="42" customWidth="1"/>
    <col min="12947" max="12947" width="8.625" style="42" customWidth="1"/>
    <col min="12948" max="12948" width="9" style="42" customWidth="1"/>
    <col min="12949" max="12949" width="8.375" style="42" customWidth="1"/>
    <col min="12950" max="12950" width="8.625" style="42" customWidth="1"/>
    <col min="12951" max="12951" width="9" style="42" customWidth="1"/>
    <col min="12952" max="12952" width="8.375" style="42" customWidth="1"/>
    <col min="12953" max="12954" width="8.75" style="42" customWidth="1"/>
    <col min="12955" max="12955" width="13.375" style="42" customWidth="1"/>
    <col min="12956" max="12957" width="9.25" style="42" customWidth="1"/>
    <col min="12958" max="12958" width="8.625" style="42" customWidth="1"/>
    <col min="12959" max="12959" width="9" style="42" customWidth="1"/>
    <col min="12960" max="12960" width="8.375" style="42" customWidth="1"/>
    <col min="12961" max="12961" width="8.625" style="42" customWidth="1"/>
    <col min="12962" max="12962" width="9" style="42" customWidth="1"/>
    <col min="12963" max="12963" width="8.375" style="42" customWidth="1"/>
    <col min="12964" max="12965" width="8.75" style="42" customWidth="1"/>
    <col min="12966" max="12966" width="13.375" style="42" customWidth="1"/>
    <col min="12967" max="12968" width="9.25" style="42" customWidth="1"/>
    <col min="12969" max="12969" width="8.625" style="42" customWidth="1"/>
    <col min="12970" max="12970" width="9" style="42" customWidth="1"/>
    <col min="12971" max="12971" width="8.375" style="42" customWidth="1"/>
    <col min="12972" max="12972" width="8.625" style="42" customWidth="1"/>
    <col min="12973" max="12973" width="9" style="42" customWidth="1"/>
    <col min="12974" max="12974" width="8.375" style="42" customWidth="1"/>
    <col min="12975" max="12976" width="8.75" style="42" customWidth="1"/>
    <col min="12977" max="12977" width="13.375" style="42" customWidth="1"/>
    <col min="12978" max="12979" width="9.25" style="42" customWidth="1"/>
    <col min="12980" max="12980" width="8.625" style="42" customWidth="1"/>
    <col min="12981" max="12981" width="9" style="42" customWidth="1"/>
    <col min="12982" max="12982" width="8.375" style="42" customWidth="1"/>
    <col min="12983" max="12983" width="8.625" style="42" customWidth="1"/>
    <col min="12984" max="12984" width="9" style="42" customWidth="1"/>
    <col min="12985" max="12985" width="8.375" style="42" customWidth="1"/>
    <col min="12986" max="12987" width="8.75" style="42" customWidth="1"/>
    <col min="12988" max="12988" width="13.375" style="42" customWidth="1"/>
    <col min="12989" max="12990" width="9.25" style="42" customWidth="1"/>
    <col min="12991" max="12991" width="8.625" style="42" customWidth="1"/>
    <col min="12992" max="12992" width="9" style="42" customWidth="1"/>
    <col min="12993" max="12993" width="8.375" style="42" customWidth="1"/>
    <col min="12994" max="12994" width="8.625" style="42" customWidth="1"/>
    <col min="12995" max="12995" width="9" style="42" customWidth="1"/>
    <col min="12996" max="12996" width="8.375" style="42" customWidth="1"/>
    <col min="12997" max="12998" width="8.75" style="42" customWidth="1"/>
    <col min="12999" max="12999" width="13.375" style="42" customWidth="1"/>
    <col min="13000" max="13001" width="9.25" style="42" customWidth="1"/>
    <col min="13002" max="13002" width="8.625" style="42" customWidth="1"/>
    <col min="13003" max="13003" width="9" style="42" customWidth="1"/>
    <col min="13004" max="13004" width="8.375" style="42" customWidth="1"/>
    <col min="13005" max="13005" width="8.625" style="42" customWidth="1"/>
    <col min="13006" max="13006" width="9" style="42" customWidth="1"/>
    <col min="13007" max="13007" width="8.375" style="42" customWidth="1"/>
    <col min="13008" max="13009" width="8.75" style="42" customWidth="1"/>
    <col min="13010" max="13010" width="13.375" style="42" customWidth="1"/>
    <col min="13011" max="13012" width="9.25" style="42" customWidth="1"/>
    <col min="13013" max="13013" width="8.625" style="42" customWidth="1"/>
    <col min="13014" max="13014" width="9" style="42" customWidth="1"/>
    <col min="13015" max="13015" width="8.375" style="42" customWidth="1"/>
    <col min="13016" max="13016" width="8.625" style="42" customWidth="1"/>
    <col min="13017" max="13017" width="9" style="42" customWidth="1"/>
    <col min="13018" max="13018" width="8.375" style="42" customWidth="1"/>
    <col min="13019" max="13020" width="8.75" style="42" customWidth="1"/>
    <col min="13021" max="13021" width="13.375" style="42" customWidth="1"/>
    <col min="13022" max="13023" width="9.25" style="42" customWidth="1"/>
    <col min="13024" max="13024" width="8.625" style="42" customWidth="1"/>
    <col min="13025" max="13025" width="9" style="42" customWidth="1"/>
    <col min="13026" max="13026" width="8.375" style="42" customWidth="1"/>
    <col min="13027" max="13027" width="8.625" style="42" customWidth="1"/>
    <col min="13028" max="13028" width="9" style="42" customWidth="1"/>
    <col min="13029" max="13029" width="8.375" style="42" customWidth="1"/>
    <col min="13030" max="13031" width="8.75" style="42" customWidth="1"/>
    <col min="13032" max="13179" width="9.125" style="42"/>
    <col min="13180" max="13181" width="13.375" style="42" customWidth="1"/>
    <col min="13182" max="13182" width="11.25" style="42" customWidth="1"/>
    <col min="13183" max="13183" width="0.875" style="42" customWidth="1"/>
    <col min="13184" max="13185" width="9.25" style="42" customWidth="1"/>
    <col min="13186" max="13186" width="8.625" style="42" customWidth="1"/>
    <col min="13187" max="13187" width="9" style="42" customWidth="1"/>
    <col min="13188" max="13188" width="8.375" style="42" customWidth="1"/>
    <col min="13189" max="13189" width="8.75" style="42" customWidth="1"/>
    <col min="13190" max="13190" width="13.375" style="42" customWidth="1"/>
    <col min="13191" max="13191" width="9" style="42" customWidth="1"/>
    <col min="13192" max="13192" width="8.375" style="42" customWidth="1"/>
    <col min="13193" max="13193" width="8.75" style="42" customWidth="1"/>
    <col min="13194" max="13195" width="9.25" style="42" customWidth="1"/>
    <col min="13196" max="13196" width="8.625" style="42" customWidth="1"/>
    <col min="13197" max="13197" width="9" style="42" customWidth="1"/>
    <col min="13198" max="13198" width="8.375" style="42" customWidth="1"/>
    <col min="13199" max="13199" width="8.75" style="42" customWidth="1"/>
    <col min="13200" max="13200" width="13.375" style="42" customWidth="1"/>
    <col min="13201" max="13202" width="9.25" style="42" customWidth="1"/>
    <col min="13203" max="13203" width="8.625" style="42" customWidth="1"/>
    <col min="13204" max="13204" width="9" style="42" customWidth="1"/>
    <col min="13205" max="13205" width="8.375" style="42" customWidth="1"/>
    <col min="13206" max="13206" width="8.625" style="42" customWidth="1"/>
    <col min="13207" max="13207" width="9" style="42" customWidth="1"/>
    <col min="13208" max="13208" width="8.375" style="42" customWidth="1"/>
    <col min="13209" max="13210" width="8.75" style="42" customWidth="1"/>
    <col min="13211" max="13211" width="13.375" style="42" customWidth="1"/>
    <col min="13212" max="13213" width="9.25" style="42" customWidth="1"/>
    <col min="13214" max="13214" width="8.625" style="42" customWidth="1"/>
    <col min="13215" max="13215" width="9" style="42" customWidth="1"/>
    <col min="13216" max="13216" width="8.375" style="42" customWidth="1"/>
    <col min="13217" max="13217" width="8.625" style="42" customWidth="1"/>
    <col min="13218" max="13218" width="9" style="42" customWidth="1"/>
    <col min="13219" max="13219" width="8.375" style="42" customWidth="1"/>
    <col min="13220" max="13221" width="8.75" style="42" customWidth="1"/>
    <col min="13222" max="13222" width="13.375" style="42" customWidth="1"/>
    <col min="13223" max="13224" width="9.25" style="42" customWidth="1"/>
    <col min="13225" max="13225" width="8.625" style="42" customWidth="1"/>
    <col min="13226" max="13226" width="9" style="42" customWidth="1"/>
    <col min="13227" max="13227" width="8.375" style="42" customWidth="1"/>
    <col min="13228" max="13228" width="8.625" style="42" customWidth="1"/>
    <col min="13229" max="13229" width="9" style="42" customWidth="1"/>
    <col min="13230" max="13230" width="8.375" style="42" customWidth="1"/>
    <col min="13231" max="13232" width="8.75" style="42" customWidth="1"/>
    <col min="13233" max="13233" width="13.375" style="42" customWidth="1"/>
    <col min="13234" max="13235" width="9.25" style="42" customWidth="1"/>
    <col min="13236" max="13236" width="8.625" style="42" customWidth="1"/>
    <col min="13237" max="13237" width="9" style="42" customWidth="1"/>
    <col min="13238" max="13238" width="8.375" style="42" customWidth="1"/>
    <col min="13239" max="13239" width="8.625" style="42" customWidth="1"/>
    <col min="13240" max="13240" width="9" style="42" customWidth="1"/>
    <col min="13241" max="13241" width="8.375" style="42" customWidth="1"/>
    <col min="13242" max="13243" width="8.75" style="42" customWidth="1"/>
    <col min="13244" max="13244" width="13.375" style="42" customWidth="1"/>
    <col min="13245" max="13246" width="9.25" style="42" customWidth="1"/>
    <col min="13247" max="13247" width="8.625" style="42" customWidth="1"/>
    <col min="13248" max="13248" width="9" style="42" customWidth="1"/>
    <col min="13249" max="13249" width="8.375" style="42" customWidth="1"/>
    <col min="13250" max="13250" width="8.625" style="42" customWidth="1"/>
    <col min="13251" max="13251" width="9" style="42" customWidth="1"/>
    <col min="13252" max="13252" width="8.375" style="42" customWidth="1"/>
    <col min="13253" max="13254" width="8.75" style="42" customWidth="1"/>
    <col min="13255" max="13255" width="13.375" style="42" customWidth="1"/>
    <col min="13256" max="13257" width="9.25" style="42" customWidth="1"/>
    <col min="13258" max="13258" width="8.625" style="42" customWidth="1"/>
    <col min="13259" max="13259" width="9" style="42" customWidth="1"/>
    <col min="13260" max="13260" width="8.375" style="42" customWidth="1"/>
    <col min="13261" max="13261" width="8.625" style="42" customWidth="1"/>
    <col min="13262" max="13262" width="9" style="42" customWidth="1"/>
    <col min="13263" max="13263" width="8.375" style="42" customWidth="1"/>
    <col min="13264" max="13265" width="8.75" style="42" customWidth="1"/>
    <col min="13266" max="13266" width="13.375" style="42" customWidth="1"/>
    <col min="13267" max="13268" width="9.25" style="42" customWidth="1"/>
    <col min="13269" max="13269" width="8.625" style="42" customWidth="1"/>
    <col min="13270" max="13270" width="9" style="42" customWidth="1"/>
    <col min="13271" max="13271" width="8.375" style="42" customWidth="1"/>
    <col min="13272" max="13272" width="8.625" style="42" customWidth="1"/>
    <col min="13273" max="13273" width="9" style="42" customWidth="1"/>
    <col min="13274" max="13274" width="8.375" style="42" customWidth="1"/>
    <col min="13275" max="13276" width="8.75" style="42" customWidth="1"/>
    <col min="13277" max="13277" width="13.375" style="42" customWidth="1"/>
    <col min="13278" max="13279" width="9.25" style="42" customWidth="1"/>
    <col min="13280" max="13280" width="8.625" style="42" customWidth="1"/>
    <col min="13281" max="13281" width="9" style="42" customWidth="1"/>
    <col min="13282" max="13282" width="8.375" style="42" customWidth="1"/>
    <col min="13283" max="13283" width="8.625" style="42" customWidth="1"/>
    <col min="13284" max="13284" width="9" style="42" customWidth="1"/>
    <col min="13285" max="13285" width="8.375" style="42" customWidth="1"/>
    <col min="13286" max="13287" width="8.75" style="42" customWidth="1"/>
    <col min="13288" max="13435" width="9.125" style="42"/>
    <col min="13436" max="13437" width="13.375" style="42" customWidth="1"/>
    <col min="13438" max="13438" width="11.25" style="42" customWidth="1"/>
    <col min="13439" max="13439" width="0.875" style="42" customWidth="1"/>
    <col min="13440" max="13441" width="9.25" style="42" customWidth="1"/>
    <col min="13442" max="13442" width="8.625" style="42" customWidth="1"/>
    <col min="13443" max="13443" width="9" style="42" customWidth="1"/>
    <col min="13444" max="13444" width="8.375" style="42" customWidth="1"/>
    <col min="13445" max="13445" width="8.75" style="42" customWidth="1"/>
    <col min="13446" max="13446" width="13.375" style="42" customWidth="1"/>
    <col min="13447" max="13447" width="9" style="42" customWidth="1"/>
    <col min="13448" max="13448" width="8.375" style="42" customWidth="1"/>
    <col min="13449" max="13449" width="8.75" style="42" customWidth="1"/>
    <col min="13450" max="13451" width="9.25" style="42" customWidth="1"/>
    <col min="13452" max="13452" width="8.625" style="42" customWidth="1"/>
    <col min="13453" max="13453" width="9" style="42" customWidth="1"/>
    <col min="13454" max="13454" width="8.375" style="42" customWidth="1"/>
    <col min="13455" max="13455" width="8.75" style="42" customWidth="1"/>
    <col min="13456" max="13456" width="13.375" style="42" customWidth="1"/>
    <col min="13457" max="13458" width="9.25" style="42" customWidth="1"/>
    <col min="13459" max="13459" width="8.625" style="42" customWidth="1"/>
    <col min="13460" max="13460" width="9" style="42" customWidth="1"/>
    <col min="13461" max="13461" width="8.375" style="42" customWidth="1"/>
    <col min="13462" max="13462" width="8.625" style="42" customWidth="1"/>
    <col min="13463" max="13463" width="9" style="42" customWidth="1"/>
    <col min="13464" max="13464" width="8.375" style="42" customWidth="1"/>
    <col min="13465" max="13466" width="8.75" style="42" customWidth="1"/>
    <col min="13467" max="13467" width="13.375" style="42" customWidth="1"/>
    <col min="13468" max="13469" width="9.25" style="42" customWidth="1"/>
    <col min="13470" max="13470" width="8.625" style="42" customWidth="1"/>
    <col min="13471" max="13471" width="9" style="42" customWidth="1"/>
    <col min="13472" max="13472" width="8.375" style="42" customWidth="1"/>
    <col min="13473" max="13473" width="8.625" style="42" customWidth="1"/>
    <col min="13474" max="13474" width="9" style="42" customWidth="1"/>
    <col min="13475" max="13475" width="8.375" style="42" customWidth="1"/>
    <col min="13476" max="13477" width="8.75" style="42" customWidth="1"/>
    <col min="13478" max="13478" width="13.375" style="42" customWidth="1"/>
    <col min="13479" max="13480" width="9.25" style="42" customWidth="1"/>
    <col min="13481" max="13481" width="8.625" style="42" customWidth="1"/>
    <col min="13482" max="13482" width="9" style="42" customWidth="1"/>
    <col min="13483" max="13483" width="8.375" style="42" customWidth="1"/>
    <col min="13484" max="13484" width="8.625" style="42" customWidth="1"/>
    <col min="13485" max="13485" width="9" style="42" customWidth="1"/>
    <col min="13486" max="13486" width="8.375" style="42" customWidth="1"/>
    <col min="13487" max="13488" width="8.75" style="42" customWidth="1"/>
    <col min="13489" max="13489" width="13.375" style="42" customWidth="1"/>
    <col min="13490" max="13491" width="9.25" style="42" customWidth="1"/>
    <col min="13492" max="13492" width="8.625" style="42" customWidth="1"/>
    <col min="13493" max="13493" width="9" style="42" customWidth="1"/>
    <col min="13494" max="13494" width="8.375" style="42" customWidth="1"/>
    <col min="13495" max="13495" width="8.625" style="42" customWidth="1"/>
    <col min="13496" max="13496" width="9" style="42" customWidth="1"/>
    <col min="13497" max="13497" width="8.375" style="42" customWidth="1"/>
    <col min="13498" max="13499" width="8.75" style="42" customWidth="1"/>
    <col min="13500" max="13500" width="13.375" style="42" customWidth="1"/>
    <col min="13501" max="13502" width="9.25" style="42" customWidth="1"/>
    <col min="13503" max="13503" width="8.625" style="42" customWidth="1"/>
    <col min="13504" max="13504" width="9" style="42" customWidth="1"/>
    <col min="13505" max="13505" width="8.375" style="42" customWidth="1"/>
    <col min="13506" max="13506" width="8.625" style="42" customWidth="1"/>
    <col min="13507" max="13507" width="9" style="42" customWidth="1"/>
    <col min="13508" max="13508" width="8.375" style="42" customWidth="1"/>
    <col min="13509" max="13510" width="8.75" style="42" customWidth="1"/>
    <col min="13511" max="13511" width="13.375" style="42" customWidth="1"/>
    <col min="13512" max="13513" width="9.25" style="42" customWidth="1"/>
    <col min="13514" max="13514" width="8.625" style="42" customWidth="1"/>
    <col min="13515" max="13515" width="9" style="42" customWidth="1"/>
    <col min="13516" max="13516" width="8.375" style="42" customWidth="1"/>
    <col min="13517" max="13517" width="8.625" style="42" customWidth="1"/>
    <col min="13518" max="13518" width="9" style="42" customWidth="1"/>
    <col min="13519" max="13519" width="8.375" style="42" customWidth="1"/>
    <col min="13520" max="13521" width="8.75" style="42" customWidth="1"/>
    <col min="13522" max="13522" width="13.375" style="42" customWidth="1"/>
    <col min="13523" max="13524" width="9.25" style="42" customWidth="1"/>
    <col min="13525" max="13525" width="8.625" style="42" customWidth="1"/>
    <col min="13526" max="13526" width="9" style="42" customWidth="1"/>
    <col min="13527" max="13527" width="8.375" style="42" customWidth="1"/>
    <col min="13528" max="13528" width="8.625" style="42" customWidth="1"/>
    <col min="13529" max="13529" width="9" style="42" customWidth="1"/>
    <col min="13530" max="13530" width="8.375" style="42" customWidth="1"/>
    <col min="13531" max="13532" width="8.75" style="42" customWidth="1"/>
    <col min="13533" max="13533" width="13.375" style="42" customWidth="1"/>
    <col min="13534" max="13535" width="9.25" style="42" customWidth="1"/>
    <col min="13536" max="13536" width="8.625" style="42" customWidth="1"/>
    <col min="13537" max="13537" width="9" style="42" customWidth="1"/>
    <col min="13538" max="13538" width="8.375" style="42" customWidth="1"/>
    <col min="13539" max="13539" width="8.625" style="42" customWidth="1"/>
    <col min="13540" max="13540" width="9" style="42" customWidth="1"/>
    <col min="13541" max="13541" width="8.375" style="42" customWidth="1"/>
    <col min="13542" max="13543" width="8.75" style="42" customWidth="1"/>
    <col min="13544" max="13691" width="9.125" style="42"/>
    <col min="13692" max="13693" width="13.375" style="42" customWidth="1"/>
    <col min="13694" max="13694" width="11.25" style="42" customWidth="1"/>
    <col min="13695" max="13695" width="0.875" style="42" customWidth="1"/>
    <col min="13696" max="13697" width="9.25" style="42" customWidth="1"/>
    <col min="13698" max="13698" width="8.625" style="42" customWidth="1"/>
    <col min="13699" max="13699" width="9" style="42" customWidth="1"/>
    <col min="13700" max="13700" width="8.375" style="42" customWidth="1"/>
    <col min="13701" max="13701" width="8.75" style="42" customWidth="1"/>
    <col min="13702" max="13702" width="13.375" style="42" customWidth="1"/>
    <col min="13703" max="13703" width="9" style="42" customWidth="1"/>
    <col min="13704" max="13704" width="8.375" style="42" customWidth="1"/>
    <col min="13705" max="13705" width="8.75" style="42" customWidth="1"/>
    <col min="13706" max="13707" width="9.25" style="42" customWidth="1"/>
    <col min="13708" max="13708" width="8.625" style="42" customWidth="1"/>
    <col min="13709" max="13709" width="9" style="42" customWidth="1"/>
    <col min="13710" max="13710" width="8.375" style="42" customWidth="1"/>
    <col min="13711" max="13711" width="8.75" style="42" customWidth="1"/>
    <col min="13712" max="13712" width="13.375" style="42" customWidth="1"/>
    <col min="13713" max="13714" width="9.25" style="42" customWidth="1"/>
    <col min="13715" max="13715" width="8.625" style="42" customWidth="1"/>
    <col min="13716" max="13716" width="9" style="42" customWidth="1"/>
    <col min="13717" max="13717" width="8.375" style="42" customWidth="1"/>
    <col min="13718" max="13718" width="8.625" style="42" customWidth="1"/>
    <col min="13719" max="13719" width="9" style="42" customWidth="1"/>
    <col min="13720" max="13720" width="8.375" style="42" customWidth="1"/>
    <col min="13721" max="13722" width="8.75" style="42" customWidth="1"/>
    <col min="13723" max="13723" width="13.375" style="42" customWidth="1"/>
    <col min="13724" max="13725" width="9.25" style="42" customWidth="1"/>
    <col min="13726" max="13726" width="8.625" style="42" customWidth="1"/>
    <col min="13727" max="13727" width="9" style="42" customWidth="1"/>
    <col min="13728" max="13728" width="8.375" style="42" customWidth="1"/>
    <col min="13729" max="13729" width="8.625" style="42" customWidth="1"/>
    <col min="13730" max="13730" width="9" style="42" customWidth="1"/>
    <col min="13731" max="13731" width="8.375" style="42" customWidth="1"/>
    <col min="13732" max="13733" width="8.75" style="42" customWidth="1"/>
    <col min="13734" max="13734" width="13.375" style="42" customWidth="1"/>
    <col min="13735" max="13736" width="9.25" style="42" customWidth="1"/>
    <col min="13737" max="13737" width="8.625" style="42" customWidth="1"/>
    <col min="13738" max="13738" width="9" style="42" customWidth="1"/>
    <col min="13739" max="13739" width="8.375" style="42" customWidth="1"/>
    <col min="13740" max="13740" width="8.625" style="42" customWidth="1"/>
    <col min="13741" max="13741" width="9" style="42" customWidth="1"/>
    <col min="13742" max="13742" width="8.375" style="42" customWidth="1"/>
    <col min="13743" max="13744" width="8.75" style="42" customWidth="1"/>
    <col min="13745" max="13745" width="13.375" style="42" customWidth="1"/>
    <col min="13746" max="13747" width="9.25" style="42" customWidth="1"/>
    <col min="13748" max="13748" width="8.625" style="42" customWidth="1"/>
    <col min="13749" max="13749" width="9" style="42" customWidth="1"/>
    <col min="13750" max="13750" width="8.375" style="42" customWidth="1"/>
    <col min="13751" max="13751" width="8.625" style="42" customWidth="1"/>
    <col min="13752" max="13752" width="9" style="42" customWidth="1"/>
    <col min="13753" max="13753" width="8.375" style="42" customWidth="1"/>
    <col min="13754" max="13755" width="8.75" style="42" customWidth="1"/>
    <col min="13756" max="13756" width="13.375" style="42" customWidth="1"/>
    <col min="13757" max="13758" width="9.25" style="42" customWidth="1"/>
    <col min="13759" max="13759" width="8.625" style="42" customWidth="1"/>
    <col min="13760" max="13760" width="9" style="42" customWidth="1"/>
    <col min="13761" max="13761" width="8.375" style="42" customWidth="1"/>
    <col min="13762" max="13762" width="8.625" style="42" customWidth="1"/>
    <col min="13763" max="13763" width="9" style="42" customWidth="1"/>
    <col min="13764" max="13764" width="8.375" style="42" customWidth="1"/>
    <col min="13765" max="13766" width="8.75" style="42" customWidth="1"/>
    <col min="13767" max="13767" width="13.375" style="42" customWidth="1"/>
    <col min="13768" max="13769" width="9.25" style="42" customWidth="1"/>
    <col min="13770" max="13770" width="8.625" style="42" customWidth="1"/>
    <col min="13771" max="13771" width="9" style="42" customWidth="1"/>
    <col min="13772" max="13772" width="8.375" style="42" customWidth="1"/>
    <col min="13773" max="13773" width="8.625" style="42" customWidth="1"/>
    <col min="13774" max="13774" width="9" style="42" customWidth="1"/>
    <col min="13775" max="13775" width="8.375" style="42" customWidth="1"/>
    <col min="13776" max="13777" width="8.75" style="42" customWidth="1"/>
    <col min="13778" max="13778" width="13.375" style="42" customWidth="1"/>
    <col min="13779" max="13780" width="9.25" style="42" customWidth="1"/>
    <col min="13781" max="13781" width="8.625" style="42" customWidth="1"/>
    <col min="13782" max="13782" width="9" style="42" customWidth="1"/>
    <col min="13783" max="13783" width="8.375" style="42" customWidth="1"/>
    <col min="13784" max="13784" width="8.625" style="42" customWidth="1"/>
    <col min="13785" max="13785" width="9" style="42" customWidth="1"/>
    <col min="13786" max="13786" width="8.375" style="42" customWidth="1"/>
    <col min="13787" max="13788" width="8.75" style="42" customWidth="1"/>
    <col min="13789" max="13789" width="13.375" style="42" customWidth="1"/>
    <col min="13790" max="13791" width="9.25" style="42" customWidth="1"/>
    <col min="13792" max="13792" width="8.625" style="42" customWidth="1"/>
    <col min="13793" max="13793" width="9" style="42" customWidth="1"/>
    <col min="13794" max="13794" width="8.375" style="42" customWidth="1"/>
    <col min="13795" max="13795" width="8.625" style="42" customWidth="1"/>
    <col min="13796" max="13796" width="9" style="42" customWidth="1"/>
    <col min="13797" max="13797" width="8.375" style="42" customWidth="1"/>
    <col min="13798" max="13799" width="8.75" style="42" customWidth="1"/>
    <col min="13800" max="13947" width="9.125" style="42"/>
    <col min="13948" max="13949" width="13.375" style="42" customWidth="1"/>
    <col min="13950" max="13950" width="11.25" style="42" customWidth="1"/>
    <col min="13951" max="13951" width="0.875" style="42" customWidth="1"/>
    <col min="13952" max="13953" width="9.25" style="42" customWidth="1"/>
    <col min="13954" max="13954" width="8.625" style="42" customWidth="1"/>
    <col min="13955" max="13955" width="9" style="42" customWidth="1"/>
    <col min="13956" max="13956" width="8.375" style="42" customWidth="1"/>
    <col min="13957" max="13957" width="8.75" style="42" customWidth="1"/>
    <col min="13958" max="13958" width="13.375" style="42" customWidth="1"/>
    <col min="13959" max="13959" width="9" style="42" customWidth="1"/>
    <col min="13960" max="13960" width="8.375" style="42" customWidth="1"/>
    <col min="13961" max="13961" width="8.75" style="42" customWidth="1"/>
    <col min="13962" max="13963" width="9.25" style="42" customWidth="1"/>
    <col min="13964" max="13964" width="8.625" style="42" customWidth="1"/>
    <col min="13965" max="13965" width="9" style="42" customWidth="1"/>
    <col min="13966" max="13966" width="8.375" style="42" customWidth="1"/>
    <col min="13967" max="13967" width="8.75" style="42" customWidth="1"/>
    <col min="13968" max="13968" width="13.375" style="42" customWidth="1"/>
    <col min="13969" max="13970" width="9.25" style="42" customWidth="1"/>
    <col min="13971" max="13971" width="8.625" style="42" customWidth="1"/>
    <col min="13972" max="13972" width="9" style="42" customWidth="1"/>
    <col min="13973" max="13973" width="8.375" style="42" customWidth="1"/>
    <col min="13974" max="13974" width="8.625" style="42" customWidth="1"/>
    <col min="13975" max="13975" width="9" style="42" customWidth="1"/>
    <col min="13976" max="13976" width="8.375" style="42" customWidth="1"/>
    <col min="13977" max="13978" width="8.75" style="42" customWidth="1"/>
    <col min="13979" max="13979" width="13.375" style="42" customWidth="1"/>
    <col min="13980" max="13981" width="9.25" style="42" customWidth="1"/>
    <col min="13982" max="13982" width="8.625" style="42" customWidth="1"/>
    <col min="13983" max="13983" width="9" style="42" customWidth="1"/>
    <col min="13984" max="13984" width="8.375" style="42" customWidth="1"/>
    <col min="13985" max="13985" width="8.625" style="42" customWidth="1"/>
    <col min="13986" max="13986" width="9" style="42" customWidth="1"/>
    <col min="13987" max="13987" width="8.375" style="42" customWidth="1"/>
    <col min="13988" max="13989" width="8.75" style="42" customWidth="1"/>
    <col min="13990" max="13990" width="13.375" style="42" customWidth="1"/>
    <col min="13991" max="13992" width="9.25" style="42" customWidth="1"/>
    <col min="13993" max="13993" width="8.625" style="42" customWidth="1"/>
    <col min="13994" max="13994" width="9" style="42" customWidth="1"/>
    <col min="13995" max="13995" width="8.375" style="42" customWidth="1"/>
    <col min="13996" max="13996" width="8.625" style="42" customWidth="1"/>
    <col min="13997" max="13997" width="9" style="42" customWidth="1"/>
    <col min="13998" max="13998" width="8.375" style="42" customWidth="1"/>
    <col min="13999" max="14000" width="8.75" style="42" customWidth="1"/>
    <col min="14001" max="14001" width="13.375" style="42" customWidth="1"/>
    <col min="14002" max="14003" width="9.25" style="42" customWidth="1"/>
    <col min="14004" max="14004" width="8.625" style="42" customWidth="1"/>
    <col min="14005" max="14005" width="9" style="42" customWidth="1"/>
    <col min="14006" max="14006" width="8.375" style="42" customWidth="1"/>
    <col min="14007" max="14007" width="8.625" style="42" customWidth="1"/>
    <col min="14008" max="14008" width="9" style="42" customWidth="1"/>
    <col min="14009" max="14009" width="8.375" style="42" customWidth="1"/>
    <col min="14010" max="14011" width="8.75" style="42" customWidth="1"/>
    <col min="14012" max="14012" width="13.375" style="42" customWidth="1"/>
    <col min="14013" max="14014" width="9.25" style="42" customWidth="1"/>
    <col min="14015" max="14015" width="8.625" style="42" customWidth="1"/>
    <col min="14016" max="14016" width="9" style="42" customWidth="1"/>
    <col min="14017" max="14017" width="8.375" style="42" customWidth="1"/>
    <col min="14018" max="14018" width="8.625" style="42" customWidth="1"/>
    <col min="14019" max="14019" width="9" style="42" customWidth="1"/>
    <col min="14020" max="14020" width="8.375" style="42" customWidth="1"/>
    <col min="14021" max="14022" width="8.75" style="42" customWidth="1"/>
    <col min="14023" max="14023" width="13.375" style="42" customWidth="1"/>
    <col min="14024" max="14025" width="9.25" style="42" customWidth="1"/>
    <col min="14026" max="14026" width="8.625" style="42" customWidth="1"/>
    <col min="14027" max="14027" width="9" style="42" customWidth="1"/>
    <col min="14028" max="14028" width="8.375" style="42" customWidth="1"/>
    <col min="14029" max="14029" width="8.625" style="42" customWidth="1"/>
    <col min="14030" max="14030" width="9" style="42" customWidth="1"/>
    <col min="14031" max="14031" width="8.375" style="42" customWidth="1"/>
    <col min="14032" max="14033" width="8.75" style="42" customWidth="1"/>
    <col min="14034" max="14034" width="13.375" style="42" customWidth="1"/>
    <col min="14035" max="14036" width="9.25" style="42" customWidth="1"/>
    <col min="14037" max="14037" width="8.625" style="42" customWidth="1"/>
    <col min="14038" max="14038" width="9" style="42" customWidth="1"/>
    <col min="14039" max="14039" width="8.375" style="42" customWidth="1"/>
    <col min="14040" max="14040" width="8.625" style="42" customWidth="1"/>
    <col min="14041" max="14041" width="9" style="42" customWidth="1"/>
    <col min="14042" max="14042" width="8.375" style="42" customWidth="1"/>
    <col min="14043" max="14044" width="8.75" style="42" customWidth="1"/>
    <col min="14045" max="14045" width="13.375" style="42" customWidth="1"/>
    <col min="14046" max="14047" width="9.25" style="42" customWidth="1"/>
    <col min="14048" max="14048" width="8.625" style="42" customWidth="1"/>
    <col min="14049" max="14049" width="9" style="42" customWidth="1"/>
    <col min="14050" max="14050" width="8.375" style="42" customWidth="1"/>
    <col min="14051" max="14051" width="8.625" style="42" customWidth="1"/>
    <col min="14052" max="14052" width="9" style="42" customWidth="1"/>
    <col min="14053" max="14053" width="8.375" style="42" customWidth="1"/>
    <col min="14054" max="14055" width="8.75" style="42" customWidth="1"/>
    <col min="14056" max="14203" width="9.125" style="42"/>
    <col min="14204" max="14205" width="13.375" style="42" customWidth="1"/>
    <col min="14206" max="14206" width="11.25" style="42" customWidth="1"/>
    <col min="14207" max="14207" width="0.875" style="42" customWidth="1"/>
    <col min="14208" max="14209" width="9.25" style="42" customWidth="1"/>
    <col min="14210" max="14210" width="8.625" style="42" customWidth="1"/>
    <col min="14211" max="14211" width="9" style="42" customWidth="1"/>
    <col min="14212" max="14212" width="8.375" style="42" customWidth="1"/>
    <col min="14213" max="14213" width="8.75" style="42" customWidth="1"/>
    <col min="14214" max="14214" width="13.375" style="42" customWidth="1"/>
    <col min="14215" max="14215" width="9" style="42" customWidth="1"/>
    <col min="14216" max="14216" width="8.375" style="42" customWidth="1"/>
    <col min="14217" max="14217" width="8.75" style="42" customWidth="1"/>
    <col min="14218" max="14219" width="9.25" style="42" customWidth="1"/>
    <col min="14220" max="14220" width="8.625" style="42" customWidth="1"/>
    <col min="14221" max="14221" width="9" style="42" customWidth="1"/>
    <col min="14222" max="14222" width="8.375" style="42" customWidth="1"/>
    <col min="14223" max="14223" width="8.75" style="42" customWidth="1"/>
    <col min="14224" max="14224" width="13.375" style="42" customWidth="1"/>
    <col min="14225" max="14226" width="9.25" style="42" customWidth="1"/>
    <col min="14227" max="14227" width="8.625" style="42" customWidth="1"/>
    <col min="14228" max="14228" width="9" style="42" customWidth="1"/>
    <col min="14229" max="14229" width="8.375" style="42" customWidth="1"/>
    <col min="14230" max="14230" width="8.625" style="42" customWidth="1"/>
    <col min="14231" max="14231" width="9" style="42" customWidth="1"/>
    <col min="14232" max="14232" width="8.375" style="42" customWidth="1"/>
    <col min="14233" max="14234" width="8.75" style="42" customWidth="1"/>
    <col min="14235" max="14235" width="13.375" style="42" customWidth="1"/>
    <col min="14236" max="14237" width="9.25" style="42" customWidth="1"/>
    <col min="14238" max="14238" width="8.625" style="42" customWidth="1"/>
    <col min="14239" max="14239" width="9" style="42" customWidth="1"/>
    <col min="14240" max="14240" width="8.375" style="42" customWidth="1"/>
    <col min="14241" max="14241" width="8.625" style="42" customWidth="1"/>
    <col min="14242" max="14242" width="9" style="42" customWidth="1"/>
    <col min="14243" max="14243" width="8.375" style="42" customWidth="1"/>
    <col min="14244" max="14245" width="8.75" style="42" customWidth="1"/>
    <col min="14246" max="14246" width="13.375" style="42" customWidth="1"/>
    <col min="14247" max="14248" width="9.25" style="42" customWidth="1"/>
    <col min="14249" max="14249" width="8.625" style="42" customWidth="1"/>
    <col min="14250" max="14250" width="9" style="42" customWidth="1"/>
    <col min="14251" max="14251" width="8.375" style="42" customWidth="1"/>
    <col min="14252" max="14252" width="8.625" style="42" customWidth="1"/>
    <col min="14253" max="14253" width="9" style="42" customWidth="1"/>
    <col min="14254" max="14254" width="8.375" style="42" customWidth="1"/>
    <col min="14255" max="14256" width="8.75" style="42" customWidth="1"/>
    <col min="14257" max="14257" width="13.375" style="42" customWidth="1"/>
    <col min="14258" max="14259" width="9.25" style="42" customWidth="1"/>
    <col min="14260" max="14260" width="8.625" style="42" customWidth="1"/>
    <col min="14261" max="14261" width="9" style="42" customWidth="1"/>
    <col min="14262" max="14262" width="8.375" style="42" customWidth="1"/>
    <col min="14263" max="14263" width="8.625" style="42" customWidth="1"/>
    <col min="14264" max="14264" width="9" style="42" customWidth="1"/>
    <col min="14265" max="14265" width="8.375" style="42" customWidth="1"/>
    <col min="14266" max="14267" width="8.75" style="42" customWidth="1"/>
    <col min="14268" max="14268" width="13.375" style="42" customWidth="1"/>
    <col min="14269" max="14270" width="9.25" style="42" customWidth="1"/>
    <col min="14271" max="14271" width="8.625" style="42" customWidth="1"/>
    <col min="14272" max="14272" width="9" style="42" customWidth="1"/>
    <col min="14273" max="14273" width="8.375" style="42" customWidth="1"/>
    <col min="14274" max="14274" width="8.625" style="42" customWidth="1"/>
    <col min="14275" max="14275" width="9" style="42" customWidth="1"/>
    <col min="14276" max="14276" width="8.375" style="42" customWidth="1"/>
    <col min="14277" max="14278" width="8.75" style="42" customWidth="1"/>
    <col min="14279" max="14279" width="13.375" style="42" customWidth="1"/>
    <col min="14280" max="14281" width="9.25" style="42" customWidth="1"/>
    <col min="14282" max="14282" width="8.625" style="42" customWidth="1"/>
    <col min="14283" max="14283" width="9" style="42" customWidth="1"/>
    <col min="14284" max="14284" width="8.375" style="42" customWidth="1"/>
    <col min="14285" max="14285" width="8.625" style="42" customWidth="1"/>
    <col min="14286" max="14286" width="9" style="42" customWidth="1"/>
    <col min="14287" max="14287" width="8.375" style="42" customWidth="1"/>
    <col min="14288" max="14289" width="8.75" style="42" customWidth="1"/>
    <col min="14290" max="14290" width="13.375" style="42" customWidth="1"/>
    <col min="14291" max="14292" width="9.25" style="42" customWidth="1"/>
    <col min="14293" max="14293" width="8.625" style="42" customWidth="1"/>
    <col min="14294" max="14294" width="9" style="42" customWidth="1"/>
    <col min="14295" max="14295" width="8.375" style="42" customWidth="1"/>
    <col min="14296" max="14296" width="8.625" style="42" customWidth="1"/>
    <col min="14297" max="14297" width="9" style="42" customWidth="1"/>
    <col min="14298" max="14298" width="8.375" style="42" customWidth="1"/>
    <col min="14299" max="14300" width="8.75" style="42" customWidth="1"/>
    <col min="14301" max="14301" width="13.375" style="42" customWidth="1"/>
    <col min="14302" max="14303" width="9.25" style="42" customWidth="1"/>
    <col min="14304" max="14304" width="8.625" style="42" customWidth="1"/>
    <col min="14305" max="14305" width="9" style="42" customWidth="1"/>
    <col min="14306" max="14306" width="8.375" style="42" customWidth="1"/>
    <col min="14307" max="14307" width="8.625" style="42" customWidth="1"/>
    <col min="14308" max="14308" width="9" style="42" customWidth="1"/>
    <col min="14309" max="14309" width="8.375" style="42" customWidth="1"/>
    <col min="14310" max="14311" width="8.75" style="42" customWidth="1"/>
    <col min="14312" max="14459" width="9.125" style="42"/>
    <col min="14460" max="14461" width="13.375" style="42" customWidth="1"/>
    <col min="14462" max="14462" width="11.25" style="42" customWidth="1"/>
    <col min="14463" max="14463" width="0.875" style="42" customWidth="1"/>
    <col min="14464" max="14465" width="9.25" style="42" customWidth="1"/>
    <col min="14466" max="14466" width="8.625" style="42" customWidth="1"/>
    <col min="14467" max="14467" width="9" style="42" customWidth="1"/>
    <col min="14468" max="14468" width="8.375" style="42" customWidth="1"/>
    <col min="14469" max="14469" width="8.75" style="42" customWidth="1"/>
    <col min="14470" max="14470" width="13.375" style="42" customWidth="1"/>
    <col min="14471" max="14471" width="9" style="42" customWidth="1"/>
    <col min="14472" max="14472" width="8.375" style="42" customWidth="1"/>
    <col min="14473" max="14473" width="8.75" style="42" customWidth="1"/>
    <col min="14474" max="14475" width="9.25" style="42" customWidth="1"/>
    <col min="14476" max="14476" width="8.625" style="42" customWidth="1"/>
    <col min="14477" max="14477" width="9" style="42" customWidth="1"/>
    <col min="14478" max="14478" width="8.375" style="42" customWidth="1"/>
    <col min="14479" max="14479" width="8.75" style="42" customWidth="1"/>
    <col min="14480" max="14480" width="13.375" style="42" customWidth="1"/>
    <col min="14481" max="14482" width="9.25" style="42" customWidth="1"/>
    <col min="14483" max="14483" width="8.625" style="42" customWidth="1"/>
    <col min="14484" max="14484" width="9" style="42" customWidth="1"/>
    <col min="14485" max="14485" width="8.375" style="42" customWidth="1"/>
    <col min="14486" max="14486" width="8.625" style="42" customWidth="1"/>
    <col min="14487" max="14487" width="9" style="42" customWidth="1"/>
    <col min="14488" max="14488" width="8.375" style="42" customWidth="1"/>
    <col min="14489" max="14490" width="8.75" style="42" customWidth="1"/>
    <col min="14491" max="14491" width="13.375" style="42" customWidth="1"/>
    <col min="14492" max="14493" width="9.25" style="42" customWidth="1"/>
    <col min="14494" max="14494" width="8.625" style="42" customWidth="1"/>
    <col min="14495" max="14495" width="9" style="42" customWidth="1"/>
    <col min="14496" max="14496" width="8.375" style="42" customWidth="1"/>
    <col min="14497" max="14497" width="8.625" style="42" customWidth="1"/>
    <col min="14498" max="14498" width="9" style="42" customWidth="1"/>
    <col min="14499" max="14499" width="8.375" style="42" customWidth="1"/>
    <col min="14500" max="14501" width="8.75" style="42" customWidth="1"/>
    <col min="14502" max="14502" width="13.375" style="42" customWidth="1"/>
    <col min="14503" max="14504" width="9.25" style="42" customWidth="1"/>
    <col min="14505" max="14505" width="8.625" style="42" customWidth="1"/>
    <col min="14506" max="14506" width="9" style="42" customWidth="1"/>
    <col min="14507" max="14507" width="8.375" style="42" customWidth="1"/>
    <col min="14508" max="14508" width="8.625" style="42" customWidth="1"/>
    <col min="14509" max="14509" width="9" style="42" customWidth="1"/>
    <col min="14510" max="14510" width="8.375" style="42" customWidth="1"/>
    <col min="14511" max="14512" width="8.75" style="42" customWidth="1"/>
    <col min="14513" max="14513" width="13.375" style="42" customWidth="1"/>
    <col min="14514" max="14515" width="9.25" style="42" customWidth="1"/>
    <col min="14516" max="14516" width="8.625" style="42" customWidth="1"/>
    <col min="14517" max="14517" width="9" style="42" customWidth="1"/>
    <col min="14518" max="14518" width="8.375" style="42" customWidth="1"/>
    <col min="14519" max="14519" width="8.625" style="42" customWidth="1"/>
    <col min="14520" max="14520" width="9" style="42" customWidth="1"/>
    <col min="14521" max="14521" width="8.375" style="42" customWidth="1"/>
    <col min="14522" max="14523" width="8.75" style="42" customWidth="1"/>
    <col min="14524" max="14524" width="13.375" style="42" customWidth="1"/>
    <col min="14525" max="14526" width="9.25" style="42" customWidth="1"/>
    <col min="14527" max="14527" width="8.625" style="42" customWidth="1"/>
    <col min="14528" max="14528" width="9" style="42" customWidth="1"/>
    <col min="14529" max="14529" width="8.375" style="42" customWidth="1"/>
    <col min="14530" max="14530" width="8.625" style="42" customWidth="1"/>
    <col min="14531" max="14531" width="9" style="42" customWidth="1"/>
    <col min="14532" max="14532" width="8.375" style="42" customWidth="1"/>
    <col min="14533" max="14534" width="8.75" style="42" customWidth="1"/>
    <col min="14535" max="14535" width="13.375" style="42" customWidth="1"/>
    <col min="14536" max="14537" width="9.25" style="42" customWidth="1"/>
    <col min="14538" max="14538" width="8.625" style="42" customWidth="1"/>
    <col min="14539" max="14539" width="9" style="42" customWidth="1"/>
    <col min="14540" max="14540" width="8.375" style="42" customWidth="1"/>
    <col min="14541" max="14541" width="8.625" style="42" customWidth="1"/>
    <col min="14542" max="14542" width="9" style="42" customWidth="1"/>
    <col min="14543" max="14543" width="8.375" style="42" customWidth="1"/>
    <col min="14544" max="14545" width="8.75" style="42" customWidth="1"/>
    <col min="14546" max="14546" width="13.375" style="42" customWidth="1"/>
    <col min="14547" max="14548" width="9.25" style="42" customWidth="1"/>
    <col min="14549" max="14549" width="8.625" style="42" customWidth="1"/>
    <col min="14550" max="14550" width="9" style="42" customWidth="1"/>
    <col min="14551" max="14551" width="8.375" style="42" customWidth="1"/>
    <col min="14552" max="14552" width="8.625" style="42" customWidth="1"/>
    <col min="14553" max="14553" width="9" style="42" customWidth="1"/>
    <col min="14554" max="14554" width="8.375" style="42" customWidth="1"/>
    <col min="14555" max="14556" width="8.75" style="42" customWidth="1"/>
    <col min="14557" max="14557" width="13.375" style="42" customWidth="1"/>
    <col min="14558" max="14559" width="9.25" style="42" customWidth="1"/>
    <col min="14560" max="14560" width="8.625" style="42" customWidth="1"/>
    <col min="14561" max="14561" width="9" style="42" customWidth="1"/>
    <col min="14562" max="14562" width="8.375" style="42" customWidth="1"/>
    <col min="14563" max="14563" width="8.625" style="42" customWidth="1"/>
    <col min="14564" max="14564" width="9" style="42" customWidth="1"/>
    <col min="14565" max="14565" width="8.375" style="42" customWidth="1"/>
    <col min="14566" max="14567" width="8.75" style="42" customWidth="1"/>
    <col min="14568" max="14715" width="9.125" style="42"/>
    <col min="14716" max="14717" width="13.375" style="42" customWidth="1"/>
    <col min="14718" max="14718" width="11.25" style="42" customWidth="1"/>
    <col min="14719" max="14719" width="0.875" style="42" customWidth="1"/>
    <col min="14720" max="14721" width="9.25" style="42" customWidth="1"/>
    <col min="14722" max="14722" width="8.625" style="42" customWidth="1"/>
    <col min="14723" max="14723" width="9" style="42" customWidth="1"/>
    <col min="14724" max="14724" width="8.375" style="42" customWidth="1"/>
    <col min="14725" max="14725" width="8.75" style="42" customWidth="1"/>
    <col min="14726" max="14726" width="13.375" style="42" customWidth="1"/>
    <col min="14727" max="14727" width="9" style="42" customWidth="1"/>
    <col min="14728" max="14728" width="8.375" style="42" customWidth="1"/>
    <col min="14729" max="14729" width="8.75" style="42" customWidth="1"/>
    <col min="14730" max="14731" width="9.25" style="42" customWidth="1"/>
    <col min="14732" max="14732" width="8.625" style="42" customWidth="1"/>
    <col min="14733" max="14733" width="9" style="42" customWidth="1"/>
    <col min="14734" max="14734" width="8.375" style="42" customWidth="1"/>
    <col min="14735" max="14735" width="8.75" style="42" customWidth="1"/>
    <col min="14736" max="14736" width="13.375" style="42" customWidth="1"/>
    <col min="14737" max="14738" width="9.25" style="42" customWidth="1"/>
    <col min="14739" max="14739" width="8.625" style="42" customWidth="1"/>
    <col min="14740" max="14740" width="9" style="42" customWidth="1"/>
    <col min="14741" max="14741" width="8.375" style="42" customWidth="1"/>
    <col min="14742" max="14742" width="8.625" style="42" customWidth="1"/>
    <col min="14743" max="14743" width="9" style="42" customWidth="1"/>
    <col min="14744" max="14744" width="8.375" style="42" customWidth="1"/>
    <col min="14745" max="14746" width="8.75" style="42" customWidth="1"/>
    <col min="14747" max="14747" width="13.375" style="42" customWidth="1"/>
    <col min="14748" max="14749" width="9.25" style="42" customWidth="1"/>
    <col min="14750" max="14750" width="8.625" style="42" customWidth="1"/>
    <col min="14751" max="14751" width="9" style="42" customWidth="1"/>
    <col min="14752" max="14752" width="8.375" style="42" customWidth="1"/>
    <col min="14753" max="14753" width="8.625" style="42" customWidth="1"/>
    <col min="14754" max="14754" width="9" style="42" customWidth="1"/>
    <col min="14755" max="14755" width="8.375" style="42" customWidth="1"/>
    <col min="14756" max="14757" width="8.75" style="42" customWidth="1"/>
    <col min="14758" max="14758" width="13.375" style="42" customWidth="1"/>
    <col min="14759" max="14760" width="9.25" style="42" customWidth="1"/>
    <col min="14761" max="14761" width="8.625" style="42" customWidth="1"/>
    <col min="14762" max="14762" width="9" style="42" customWidth="1"/>
    <col min="14763" max="14763" width="8.375" style="42" customWidth="1"/>
    <col min="14764" max="14764" width="8.625" style="42" customWidth="1"/>
    <col min="14765" max="14765" width="9" style="42" customWidth="1"/>
    <col min="14766" max="14766" width="8.375" style="42" customWidth="1"/>
    <col min="14767" max="14768" width="8.75" style="42" customWidth="1"/>
    <col min="14769" max="14769" width="13.375" style="42" customWidth="1"/>
    <col min="14770" max="14771" width="9.25" style="42" customWidth="1"/>
    <col min="14772" max="14772" width="8.625" style="42" customWidth="1"/>
    <col min="14773" max="14773" width="9" style="42" customWidth="1"/>
    <col min="14774" max="14774" width="8.375" style="42" customWidth="1"/>
    <col min="14775" max="14775" width="8.625" style="42" customWidth="1"/>
    <col min="14776" max="14776" width="9" style="42" customWidth="1"/>
    <col min="14777" max="14777" width="8.375" style="42" customWidth="1"/>
    <col min="14778" max="14779" width="8.75" style="42" customWidth="1"/>
    <col min="14780" max="14780" width="13.375" style="42" customWidth="1"/>
    <col min="14781" max="14782" width="9.25" style="42" customWidth="1"/>
    <col min="14783" max="14783" width="8.625" style="42" customWidth="1"/>
    <col min="14784" max="14784" width="9" style="42" customWidth="1"/>
    <col min="14785" max="14785" width="8.375" style="42" customWidth="1"/>
    <col min="14786" max="14786" width="8.625" style="42" customWidth="1"/>
    <col min="14787" max="14787" width="9" style="42" customWidth="1"/>
    <col min="14788" max="14788" width="8.375" style="42" customWidth="1"/>
    <col min="14789" max="14790" width="8.75" style="42" customWidth="1"/>
    <col min="14791" max="14791" width="13.375" style="42" customWidth="1"/>
    <col min="14792" max="14793" width="9.25" style="42" customWidth="1"/>
    <col min="14794" max="14794" width="8.625" style="42" customWidth="1"/>
    <col min="14795" max="14795" width="9" style="42" customWidth="1"/>
    <col min="14796" max="14796" width="8.375" style="42" customWidth="1"/>
    <col min="14797" max="14797" width="8.625" style="42" customWidth="1"/>
    <col min="14798" max="14798" width="9" style="42" customWidth="1"/>
    <col min="14799" max="14799" width="8.375" style="42" customWidth="1"/>
    <col min="14800" max="14801" width="8.75" style="42" customWidth="1"/>
    <col min="14802" max="14802" width="13.375" style="42" customWidth="1"/>
    <col min="14803" max="14804" width="9.25" style="42" customWidth="1"/>
    <col min="14805" max="14805" width="8.625" style="42" customWidth="1"/>
    <col min="14806" max="14806" width="9" style="42" customWidth="1"/>
    <col min="14807" max="14807" width="8.375" style="42" customWidth="1"/>
    <col min="14808" max="14808" width="8.625" style="42" customWidth="1"/>
    <col min="14809" max="14809" width="9" style="42" customWidth="1"/>
    <col min="14810" max="14810" width="8.375" style="42" customWidth="1"/>
    <col min="14811" max="14812" width="8.75" style="42" customWidth="1"/>
    <col min="14813" max="14813" width="13.375" style="42" customWidth="1"/>
    <col min="14814" max="14815" width="9.25" style="42" customWidth="1"/>
    <col min="14816" max="14816" width="8.625" style="42" customWidth="1"/>
    <col min="14817" max="14817" width="9" style="42" customWidth="1"/>
    <col min="14818" max="14818" width="8.375" style="42" customWidth="1"/>
    <col min="14819" max="14819" width="8.625" style="42" customWidth="1"/>
    <col min="14820" max="14820" width="9" style="42" customWidth="1"/>
    <col min="14821" max="14821" width="8.375" style="42" customWidth="1"/>
    <col min="14822" max="14823" width="8.75" style="42" customWidth="1"/>
    <col min="14824" max="14971" width="9.125" style="42"/>
    <col min="14972" max="14973" width="13.375" style="42" customWidth="1"/>
    <col min="14974" max="14974" width="11.25" style="42" customWidth="1"/>
    <col min="14975" max="14975" width="0.875" style="42" customWidth="1"/>
    <col min="14976" max="14977" width="9.25" style="42" customWidth="1"/>
    <col min="14978" max="14978" width="8.625" style="42" customWidth="1"/>
    <col min="14979" max="14979" width="9" style="42" customWidth="1"/>
    <col min="14980" max="14980" width="8.375" style="42" customWidth="1"/>
    <col min="14981" max="14981" width="8.75" style="42" customWidth="1"/>
    <col min="14982" max="14982" width="13.375" style="42" customWidth="1"/>
    <col min="14983" max="14983" width="9" style="42" customWidth="1"/>
    <col min="14984" max="14984" width="8.375" style="42" customWidth="1"/>
    <col min="14985" max="14985" width="8.75" style="42" customWidth="1"/>
    <col min="14986" max="14987" width="9.25" style="42" customWidth="1"/>
    <col min="14988" max="14988" width="8.625" style="42" customWidth="1"/>
    <col min="14989" max="14989" width="9" style="42" customWidth="1"/>
    <col min="14990" max="14990" width="8.375" style="42" customWidth="1"/>
    <col min="14991" max="14991" width="8.75" style="42" customWidth="1"/>
    <col min="14992" max="14992" width="13.375" style="42" customWidth="1"/>
    <col min="14993" max="14994" width="9.25" style="42" customWidth="1"/>
    <col min="14995" max="14995" width="8.625" style="42" customWidth="1"/>
    <col min="14996" max="14996" width="9" style="42" customWidth="1"/>
    <col min="14997" max="14997" width="8.375" style="42" customWidth="1"/>
    <col min="14998" max="14998" width="8.625" style="42" customWidth="1"/>
    <col min="14999" max="14999" width="9" style="42" customWidth="1"/>
    <col min="15000" max="15000" width="8.375" style="42" customWidth="1"/>
    <col min="15001" max="15002" width="8.75" style="42" customWidth="1"/>
    <col min="15003" max="15003" width="13.375" style="42" customWidth="1"/>
    <col min="15004" max="15005" width="9.25" style="42" customWidth="1"/>
    <col min="15006" max="15006" width="8.625" style="42" customWidth="1"/>
    <col min="15007" max="15007" width="9" style="42" customWidth="1"/>
    <col min="15008" max="15008" width="8.375" style="42" customWidth="1"/>
    <col min="15009" max="15009" width="8.625" style="42" customWidth="1"/>
    <col min="15010" max="15010" width="9" style="42" customWidth="1"/>
    <col min="15011" max="15011" width="8.375" style="42" customWidth="1"/>
    <col min="15012" max="15013" width="8.75" style="42" customWidth="1"/>
    <col min="15014" max="15014" width="13.375" style="42" customWidth="1"/>
    <col min="15015" max="15016" width="9.25" style="42" customWidth="1"/>
    <col min="15017" max="15017" width="8.625" style="42" customWidth="1"/>
    <col min="15018" max="15018" width="9" style="42" customWidth="1"/>
    <col min="15019" max="15019" width="8.375" style="42" customWidth="1"/>
    <col min="15020" max="15020" width="8.625" style="42" customWidth="1"/>
    <col min="15021" max="15021" width="9" style="42" customWidth="1"/>
    <col min="15022" max="15022" width="8.375" style="42" customWidth="1"/>
    <col min="15023" max="15024" width="8.75" style="42" customWidth="1"/>
    <col min="15025" max="15025" width="13.375" style="42" customWidth="1"/>
    <col min="15026" max="15027" width="9.25" style="42" customWidth="1"/>
    <col min="15028" max="15028" width="8.625" style="42" customWidth="1"/>
    <col min="15029" max="15029" width="9" style="42" customWidth="1"/>
    <col min="15030" max="15030" width="8.375" style="42" customWidth="1"/>
    <col min="15031" max="15031" width="8.625" style="42" customWidth="1"/>
    <col min="15032" max="15032" width="9" style="42" customWidth="1"/>
    <col min="15033" max="15033" width="8.375" style="42" customWidth="1"/>
    <col min="15034" max="15035" width="8.75" style="42" customWidth="1"/>
    <col min="15036" max="15036" width="13.375" style="42" customWidth="1"/>
    <col min="15037" max="15038" width="9.25" style="42" customWidth="1"/>
    <col min="15039" max="15039" width="8.625" style="42" customWidth="1"/>
    <col min="15040" max="15040" width="9" style="42" customWidth="1"/>
    <col min="15041" max="15041" width="8.375" style="42" customWidth="1"/>
    <col min="15042" max="15042" width="8.625" style="42" customWidth="1"/>
    <col min="15043" max="15043" width="9" style="42" customWidth="1"/>
    <col min="15044" max="15044" width="8.375" style="42" customWidth="1"/>
    <col min="15045" max="15046" width="8.75" style="42" customWidth="1"/>
    <col min="15047" max="15047" width="13.375" style="42" customWidth="1"/>
    <col min="15048" max="15049" width="9.25" style="42" customWidth="1"/>
    <col min="15050" max="15050" width="8.625" style="42" customWidth="1"/>
    <col min="15051" max="15051" width="9" style="42" customWidth="1"/>
    <col min="15052" max="15052" width="8.375" style="42" customWidth="1"/>
    <col min="15053" max="15053" width="8.625" style="42" customWidth="1"/>
    <col min="15054" max="15054" width="9" style="42" customWidth="1"/>
    <col min="15055" max="15055" width="8.375" style="42" customWidth="1"/>
    <col min="15056" max="15057" width="8.75" style="42" customWidth="1"/>
    <col min="15058" max="15058" width="13.375" style="42" customWidth="1"/>
    <col min="15059" max="15060" width="9.25" style="42" customWidth="1"/>
    <col min="15061" max="15061" width="8.625" style="42" customWidth="1"/>
    <col min="15062" max="15062" width="9" style="42" customWidth="1"/>
    <col min="15063" max="15063" width="8.375" style="42" customWidth="1"/>
    <col min="15064" max="15064" width="8.625" style="42" customWidth="1"/>
    <col min="15065" max="15065" width="9" style="42" customWidth="1"/>
    <col min="15066" max="15066" width="8.375" style="42" customWidth="1"/>
    <col min="15067" max="15068" width="8.75" style="42" customWidth="1"/>
    <col min="15069" max="15069" width="13.375" style="42" customWidth="1"/>
    <col min="15070" max="15071" width="9.25" style="42" customWidth="1"/>
    <col min="15072" max="15072" width="8.625" style="42" customWidth="1"/>
    <col min="15073" max="15073" width="9" style="42" customWidth="1"/>
    <col min="15074" max="15074" width="8.375" style="42" customWidth="1"/>
    <col min="15075" max="15075" width="8.625" style="42" customWidth="1"/>
    <col min="15076" max="15076" width="9" style="42" customWidth="1"/>
    <col min="15077" max="15077" width="8.375" style="42" customWidth="1"/>
    <col min="15078" max="15079" width="8.75" style="42" customWidth="1"/>
    <col min="15080" max="15227" width="9.125" style="42"/>
    <col min="15228" max="15229" width="13.375" style="42" customWidth="1"/>
    <col min="15230" max="15230" width="11.25" style="42" customWidth="1"/>
    <col min="15231" max="15231" width="0.875" style="42" customWidth="1"/>
    <col min="15232" max="15233" width="9.25" style="42" customWidth="1"/>
    <col min="15234" max="15234" width="8.625" style="42" customWidth="1"/>
    <col min="15235" max="15235" width="9" style="42" customWidth="1"/>
    <col min="15236" max="15236" width="8.375" style="42" customWidth="1"/>
    <col min="15237" max="15237" width="8.75" style="42" customWidth="1"/>
    <col min="15238" max="15238" width="13.375" style="42" customWidth="1"/>
    <col min="15239" max="15239" width="9" style="42" customWidth="1"/>
    <col min="15240" max="15240" width="8.375" style="42" customWidth="1"/>
    <col min="15241" max="15241" width="8.75" style="42" customWidth="1"/>
    <col min="15242" max="15243" width="9.25" style="42" customWidth="1"/>
    <col min="15244" max="15244" width="8.625" style="42" customWidth="1"/>
    <col min="15245" max="15245" width="9" style="42" customWidth="1"/>
    <col min="15246" max="15246" width="8.375" style="42" customWidth="1"/>
    <col min="15247" max="15247" width="8.75" style="42" customWidth="1"/>
    <col min="15248" max="15248" width="13.375" style="42" customWidth="1"/>
    <col min="15249" max="15250" width="9.25" style="42" customWidth="1"/>
    <col min="15251" max="15251" width="8.625" style="42" customWidth="1"/>
    <col min="15252" max="15252" width="9" style="42" customWidth="1"/>
    <col min="15253" max="15253" width="8.375" style="42" customWidth="1"/>
    <col min="15254" max="15254" width="8.625" style="42" customWidth="1"/>
    <col min="15255" max="15255" width="9" style="42" customWidth="1"/>
    <col min="15256" max="15256" width="8.375" style="42" customWidth="1"/>
    <col min="15257" max="15258" width="8.75" style="42" customWidth="1"/>
    <col min="15259" max="15259" width="13.375" style="42" customWidth="1"/>
    <col min="15260" max="15261" width="9.25" style="42" customWidth="1"/>
    <col min="15262" max="15262" width="8.625" style="42" customWidth="1"/>
    <col min="15263" max="15263" width="9" style="42" customWidth="1"/>
    <col min="15264" max="15264" width="8.375" style="42" customWidth="1"/>
    <col min="15265" max="15265" width="8.625" style="42" customWidth="1"/>
    <col min="15266" max="15266" width="9" style="42" customWidth="1"/>
    <col min="15267" max="15267" width="8.375" style="42" customWidth="1"/>
    <col min="15268" max="15269" width="8.75" style="42" customWidth="1"/>
    <col min="15270" max="15270" width="13.375" style="42" customWidth="1"/>
    <col min="15271" max="15272" width="9.25" style="42" customWidth="1"/>
    <col min="15273" max="15273" width="8.625" style="42" customWidth="1"/>
    <col min="15274" max="15274" width="9" style="42" customWidth="1"/>
    <col min="15275" max="15275" width="8.375" style="42" customWidth="1"/>
    <col min="15276" max="15276" width="8.625" style="42" customWidth="1"/>
    <col min="15277" max="15277" width="9" style="42" customWidth="1"/>
    <col min="15278" max="15278" width="8.375" style="42" customWidth="1"/>
    <col min="15279" max="15280" width="8.75" style="42" customWidth="1"/>
    <col min="15281" max="15281" width="13.375" style="42" customWidth="1"/>
    <col min="15282" max="15283" width="9.25" style="42" customWidth="1"/>
    <col min="15284" max="15284" width="8.625" style="42" customWidth="1"/>
    <col min="15285" max="15285" width="9" style="42" customWidth="1"/>
    <col min="15286" max="15286" width="8.375" style="42" customWidth="1"/>
    <col min="15287" max="15287" width="8.625" style="42" customWidth="1"/>
    <col min="15288" max="15288" width="9" style="42" customWidth="1"/>
    <col min="15289" max="15289" width="8.375" style="42" customWidth="1"/>
    <col min="15290" max="15291" width="8.75" style="42" customWidth="1"/>
    <col min="15292" max="15292" width="13.375" style="42" customWidth="1"/>
    <col min="15293" max="15294" width="9.25" style="42" customWidth="1"/>
    <col min="15295" max="15295" width="8.625" style="42" customWidth="1"/>
    <col min="15296" max="15296" width="9" style="42" customWidth="1"/>
    <col min="15297" max="15297" width="8.375" style="42" customWidth="1"/>
    <col min="15298" max="15298" width="8.625" style="42" customWidth="1"/>
    <col min="15299" max="15299" width="9" style="42" customWidth="1"/>
    <col min="15300" max="15300" width="8.375" style="42" customWidth="1"/>
    <col min="15301" max="15302" width="8.75" style="42" customWidth="1"/>
    <col min="15303" max="15303" width="13.375" style="42" customWidth="1"/>
    <col min="15304" max="15305" width="9.25" style="42" customWidth="1"/>
    <col min="15306" max="15306" width="8.625" style="42" customWidth="1"/>
    <col min="15307" max="15307" width="9" style="42" customWidth="1"/>
    <col min="15308" max="15308" width="8.375" style="42" customWidth="1"/>
    <col min="15309" max="15309" width="8.625" style="42" customWidth="1"/>
    <col min="15310" max="15310" width="9" style="42" customWidth="1"/>
    <col min="15311" max="15311" width="8.375" style="42" customWidth="1"/>
    <col min="15312" max="15313" width="8.75" style="42" customWidth="1"/>
    <col min="15314" max="15314" width="13.375" style="42" customWidth="1"/>
    <col min="15315" max="15316" width="9.25" style="42" customWidth="1"/>
    <col min="15317" max="15317" width="8.625" style="42" customWidth="1"/>
    <col min="15318" max="15318" width="9" style="42" customWidth="1"/>
    <col min="15319" max="15319" width="8.375" style="42" customWidth="1"/>
    <col min="15320" max="15320" width="8.625" style="42" customWidth="1"/>
    <col min="15321" max="15321" width="9" style="42" customWidth="1"/>
    <col min="15322" max="15322" width="8.375" style="42" customWidth="1"/>
    <col min="15323" max="15324" width="8.75" style="42" customWidth="1"/>
    <col min="15325" max="15325" width="13.375" style="42" customWidth="1"/>
    <col min="15326" max="15327" width="9.25" style="42" customWidth="1"/>
    <col min="15328" max="15328" width="8.625" style="42" customWidth="1"/>
    <col min="15329" max="15329" width="9" style="42" customWidth="1"/>
    <col min="15330" max="15330" width="8.375" style="42" customWidth="1"/>
    <col min="15331" max="15331" width="8.625" style="42" customWidth="1"/>
    <col min="15332" max="15332" width="9" style="42" customWidth="1"/>
    <col min="15333" max="15333" width="8.375" style="42" customWidth="1"/>
    <col min="15334" max="15335" width="8.75" style="42" customWidth="1"/>
    <col min="15336" max="15483" width="9.125" style="42"/>
    <col min="15484" max="15485" width="13.375" style="42" customWidth="1"/>
    <col min="15486" max="15486" width="11.25" style="42" customWidth="1"/>
    <col min="15487" max="15487" width="0.875" style="42" customWidth="1"/>
    <col min="15488" max="15489" width="9.25" style="42" customWidth="1"/>
    <col min="15490" max="15490" width="8.625" style="42" customWidth="1"/>
    <col min="15491" max="15491" width="9" style="42" customWidth="1"/>
    <col min="15492" max="15492" width="8.375" style="42" customWidth="1"/>
    <col min="15493" max="15493" width="8.75" style="42" customWidth="1"/>
    <col min="15494" max="15494" width="13.375" style="42" customWidth="1"/>
    <col min="15495" max="15495" width="9" style="42" customWidth="1"/>
    <col min="15496" max="15496" width="8.375" style="42" customWidth="1"/>
    <col min="15497" max="15497" width="8.75" style="42" customWidth="1"/>
    <col min="15498" max="15499" width="9.25" style="42" customWidth="1"/>
    <col min="15500" max="15500" width="8.625" style="42" customWidth="1"/>
    <col min="15501" max="15501" width="9" style="42" customWidth="1"/>
    <col min="15502" max="15502" width="8.375" style="42" customWidth="1"/>
    <col min="15503" max="15503" width="8.75" style="42" customWidth="1"/>
    <col min="15504" max="15504" width="13.375" style="42" customWidth="1"/>
    <col min="15505" max="15506" width="9.25" style="42" customWidth="1"/>
    <col min="15507" max="15507" width="8.625" style="42" customWidth="1"/>
    <col min="15508" max="15508" width="9" style="42" customWidth="1"/>
    <col min="15509" max="15509" width="8.375" style="42" customWidth="1"/>
    <col min="15510" max="15510" width="8.625" style="42" customWidth="1"/>
    <col min="15511" max="15511" width="9" style="42" customWidth="1"/>
    <col min="15512" max="15512" width="8.375" style="42" customWidth="1"/>
    <col min="15513" max="15514" width="8.75" style="42" customWidth="1"/>
    <col min="15515" max="15515" width="13.375" style="42" customWidth="1"/>
    <col min="15516" max="15517" width="9.25" style="42" customWidth="1"/>
    <col min="15518" max="15518" width="8.625" style="42" customWidth="1"/>
    <col min="15519" max="15519" width="9" style="42" customWidth="1"/>
    <col min="15520" max="15520" width="8.375" style="42" customWidth="1"/>
    <col min="15521" max="15521" width="8.625" style="42" customWidth="1"/>
    <col min="15522" max="15522" width="9" style="42" customWidth="1"/>
    <col min="15523" max="15523" width="8.375" style="42" customWidth="1"/>
    <col min="15524" max="15525" width="8.75" style="42" customWidth="1"/>
    <col min="15526" max="15526" width="13.375" style="42" customWidth="1"/>
    <col min="15527" max="15528" width="9.25" style="42" customWidth="1"/>
    <col min="15529" max="15529" width="8.625" style="42" customWidth="1"/>
    <col min="15530" max="15530" width="9" style="42" customWidth="1"/>
    <col min="15531" max="15531" width="8.375" style="42" customWidth="1"/>
    <col min="15532" max="15532" width="8.625" style="42" customWidth="1"/>
    <col min="15533" max="15533" width="9" style="42" customWidth="1"/>
    <col min="15534" max="15534" width="8.375" style="42" customWidth="1"/>
    <col min="15535" max="15536" width="8.75" style="42" customWidth="1"/>
    <col min="15537" max="15537" width="13.375" style="42" customWidth="1"/>
    <col min="15538" max="15539" width="9.25" style="42" customWidth="1"/>
    <col min="15540" max="15540" width="8.625" style="42" customWidth="1"/>
    <col min="15541" max="15541" width="9" style="42" customWidth="1"/>
    <col min="15542" max="15542" width="8.375" style="42" customWidth="1"/>
    <col min="15543" max="15543" width="8.625" style="42" customWidth="1"/>
    <col min="15544" max="15544" width="9" style="42" customWidth="1"/>
    <col min="15545" max="15545" width="8.375" style="42" customWidth="1"/>
    <col min="15546" max="15547" width="8.75" style="42" customWidth="1"/>
    <col min="15548" max="15548" width="13.375" style="42" customWidth="1"/>
    <col min="15549" max="15550" width="9.25" style="42" customWidth="1"/>
    <col min="15551" max="15551" width="8.625" style="42" customWidth="1"/>
    <col min="15552" max="15552" width="9" style="42" customWidth="1"/>
    <col min="15553" max="15553" width="8.375" style="42" customWidth="1"/>
    <col min="15554" max="15554" width="8.625" style="42" customWidth="1"/>
    <col min="15555" max="15555" width="9" style="42" customWidth="1"/>
    <col min="15556" max="15556" width="8.375" style="42" customWidth="1"/>
    <col min="15557" max="15558" width="8.75" style="42" customWidth="1"/>
    <col min="15559" max="15559" width="13.375" style="42" customWidth="1"/>
    <col min="15560" max="15561" width="9.25" style="42" customWidth="1"/>
    <col min="15562" max="15562" width="8.625" style="42" customWidth="1"/>
    <col min="15563" max="15563" width="9" style="42" customWidth="1"/>
    <col min="15564" max="15564" width="8.375" style="42" customWidth="1"/>
    <col min="15565" max="15565" width="8.625" style="42" customWidth="1"/>
    <col min="15566" max="15566" width="9" style="42" customWidth="1"/>
    <col min="15567" max="15567" width="8.375" style="42" customWidth="1"/>
    <col min="15568" max="15569" width="8.75" style="42" customWidth="1"/>
    <col min="15570" max="15570" width="13.375" style="42" customWidth="1"/>
    <col min="15571" max="15572" width="9.25" style="42" customWidth="1"/>
    <col min="15573" max="15573" width="8.625" style="42" customWidth="1"/>
    <col min="15574" max="15574" width="9" style="42" customWidth="1"/>
    <col min="15575" max="15575" width="8.375" style="42" customWidth="1"/>
    <col min="15576" max="15576" width="8.625" style="42" customWidth="1"/>
    <col min="15577" max="15577" width="9" style="42" customWidth="1"/>
    <col min="15578" max="15578" width="8.375" style="42" customWidth="1"/>
    <col min="15579" max="15580" width="8.75" style="42" customWidth="1"/>
    <col min="15581" max="15581" width="13.375" style="42" customWidth="1"/>
    <col min="15582" max="15583" width="9.25" style="42" customWidth="1"/>
    <col min="15584" max="15584" width="8.625" style="42" customWidth="1"/>
    <col min="15585" max="15585" width="9" style="42" customWidth="1"/>
    <col min="15586" max="15586" width="8.375" style="42" customWidth="1"/>
    <col min="15587" max="15587" width="8.625" style="42" customWidth="1"/>
    <col min="15588" max="15588" width="9" style="42" customWidth="1"/>
    <col min="15589" max="15589" width="8.375" style="42" customWidth="1"/>
    <col min="15590" max="15591" width="8.75" style="42" customWidth="1"/>
    <col min="15592" max="15739" width="9.125" style="42"/>
    <col min="15740" max="15741" width="13.375" style="42" customWidth="1"/>
    <col min="15742" max="15742" width="11.25" style="42" customWidth="1"/>
    <col min="15743" max="15743" width="0.875" style="42" customWidth="1"/>
    <col min="15744" max="15745" width="9.25" style="42" customWidth="1"/>
    <col min="15746" max="15746" width="8.625" style="42" customWidth="1"/>
    <col min="15747" max="15747" width="9" style="42" customWidth="1"/>
    <col min="15748" max="15748" width="8.375" style="42" customWidth="1"/>
    <col min="15749" max="15749" width="8.75" style="42" customWidth="1"/>
    <col min="15750" max="15750" width="13.375" style="42" customWidth="1"/>
    <col min="15751" max="15751" width="9" style="42" customWidth="1"/>
    <col min="15752" max="15752" width="8.375" style="42" customWidth="1"/>
    <col min="15753" max="15753" width="8.75" style="42" customWidth="1"/>
    <col min="15754" max="15755" width="9.25" style="42" customWidth="1"/>
    <col min="15756" max="15756" width="8.625" style="42" customWidth="1"/>
    <col min="15757" max="15757" width="9" style="42" customWidth="1"/>
    <col min="15758" max="15758" width="8.375" style="42" customWidth="1"/>
    <col min="15759" max="15759" width="8.75" style="42" customWidth="1"/>
    <col min="15760" max="15760" width="13.375" style="42" customWidth="1"/>
    <col min="15761" max="15762" width="9.25" style="42" customWidth="1"/>
    <col min="15763" max="15763" width="8.625" style="42" customWidth="1"/>
    <col min="15764" max="15764" width="9" style="42" customWidth="1"/>
    <col min="15765" max="15765" width="8.375" style="42" customWidth="1"/>
    <col min="15766" max="15766" width="8.625" style="42" customWidth="1"/>
    <col min="15767" max="15767" width="9" style="42" customWidth="1"/>
    <col min="15768" max="15768" width="8.375" style="42" customWidth="1"/>
    <col min="15769" max="15770" width="8.75" style="42" customWidth="1"/>
    <col min="15771" max="15771" width="13.375" style="42" customWidth="1"/>
    <col min="15772" max="15773" width="9.25" style="42" customWidth="1"/>
    <col min="15774" max="15774" width="8.625" style="42" customWidth="1"/>
    <col min="15775" max="15775" width="9" style="42" customWidth="1"/>
    <col min="15776" max="15776" width="8.375" style="42" customWidth="1"/>
    <col min="15777" max="15777" width="8.625" style="42" customWidth="1"/>
    <col min="15778" max="15778" width="9" style="42" customWidth="1"/>
    <col min="15779" max="15779" width="8.375" style="42" customWidth="1"/>
    <col min="15780" max="15781" width="8.75" style="42" customWidth="1"/>
    <col min="15782" max="15782" width="13.375" style="42" customWidth="1"/>
    <col min="15783" max="15784" width="9.25" style="42" customWidth="1"/>
    <col min="15785" max="15785" width="8.625" style="42" customWidth="1"/>
    <col min="15786" max="15786" width="9" style="42" customWidth="1"/>
    <col min="15787" max="15787" width="8.375" style="42" customWidth="1"/>
    <col min="15788" max="15788" width="8.625" style="42" customWidth="1"/>
    <col min="15789" max="15789" width="9" style="42" customWidth="1"/>
    <col min="15790" max="15790" width="8.375" style="42" customWidth="1"/>
    <col min="15791" max="15792" width="8.75" style="42" customWidth="1"/>
    <col min="15793" max="15793" width="13.375" style="42" customWidth="1"/>
    <col min="15794" max="15795" width="9.25" style="42" customWidth="1"/>
    <col min="15796" max="15796" width="8.625" style="42" customWidth="1"/>
    <col min="15797" max="15797" width="9" style="42" customWidth="1"/>
    <col min="15798" max="15798" width="8.375" style="42" customWidth="1"/>
    <col min="15799" max="15799" width="8.625" style="42" customWidth="1"/>
    <col min="15800" max="15800" width="9" style="42" customWidth="1"/>
    <col min="15801" max="15801" width="8.375" style="42" customWidth="1"/>
    <col min="15802" max="15803" width="8.75" style="42" customWidth="1"/>
    <col min="15804" max="15804" width="13.375" style="42" customWidth="1"/>
    <col min="15805" max="15806" width="9.25" style="42" customWidth="1"/>
    <col min="15807" max="15807" width="8.625" style="42" customWidth="1"/>
    <col min="15808" max="15808" width="9" style="42" customWidth="1"/>
    <col min="15809" max="15809" width="8.375" style="42" customWidth="1"/>
    <col min="15810" max="15810" width="8.625" style="42" customWidth="1"/>
    <col min="15811" max="15811" width="9" style="42" customWidth="1"/>
    <col min="15812" max="15812" width="8.375" style="42" customWidth="1"/>
    <col min="15813" max="15814" width="8.75" style="42" customWidth="1"/>
    <col min="15815" max="15815" width="13.375" style="42" customWidth="1"/>
    <col min="15816" max="15817" width="9.25" style="42" customWidth="1"/>
    <col min="15818" max="15818" width="8.625" style="42" customWidth="1"/>
    <col min="15819" max="15819" width="9" style="42" customWidth="1"/>
    <col min="15820" max="15820" width="8.375" style="42" customWidth="1"/>
    <col min="15821" max="15821" width="8.625" style="42" customWidth="1"/>
    <col min="15822" max="15822" width="9" style="42" customWidth="1"/>
    <col min="15823" max="15823" width="8.375" style="42" customWidth="1"/>
    <col min="15824" max="15825" width="8.75" style="42" customWidth="1"/>
    <col min="15826" max="15826" width="13.375" style="42" customWidth="1"/>
    <col min="15827" max="15828" width="9.25" style="42" customWidth="1"/>
    <col min="15829" max="15829" width="8.625" style="42" customWidth="1"/>
    <col min="15830" max="15830" width="9" style="42" customWidth="1"/>
    <col min="15831" max="15831" width="8.375" style="42" customWidth="1"/>
    <col min="15832" max="15832" width="8.625" style="42" customWidth="1"/>
    <col min="15833" max="15833" width="9" style="42" customWidth="1"/>
    <col min="15834" max="15834" width="8.375" style="42" customWidth="1"/>
    <col min="15835" max="15836" width="8.75" style="42" customWidth="1"/>
    <col min="15837" max="15837" width="13.375" style="42" customWidth="1"/>
    <col min="15838" max="15839" width="9.25" style="42" customWidth="1"/>
    <col min="15840" max="15840" width="8.625" style="42" customWidth="1"/>
    <col min="15841" max="15841" width="9" style="42" customWidth="1"/>
    <col min="15842" max="15842" width="8.375" style="42" customWidth="1"/>
    <col min="15843" max="15843" width="8.625" style="42" customWidth="1"/>
    <col min="15844" max="15844" width="9" style="42" customWidth="1"/>
    <col min="15845" max="15845" width="8.375" style="42" customWidth="1"/>
    <col min="15846" max="15847" width="8.75" style="42" customWidth="1"/>
    <col min="15848" max="15995" width="9.125" style="42"/>
    <col min="15996" max="15997" width="13.375" style="42" customWidth="1"/>
    <col min="15998" max="15998" width="11.25" style="42" customWidth="1"/>
    <col min="15999" max="15999" width="0.875" style="42" customWidth="1"/>
    <col min="16000" max="16001" width="9.25" style="42" customWidth="1"/>
    <col min="16002" max="16002" width="8.625" style="42" customWidth="1"/>
    <col min="16003" max="16003" width="9" style="42" customWidth="1"/>
    <col min="16004" max="16004" width="8.375" style="42" customWidth="1"/>
    <col min="16005" max="16005" width="8.75" style="42" customWidth="1"/>
    <col min="16006" max="16006" width="13.375" style="42" customWidth="1"/>
    <col min="16007" max="16007" width="9" style="42" customWidth="1"/>
    <col min="16008" max="16008" width="8.375" style="42" customWidth="1"/>
    <col min="16009" max="16009" width="8.75" style="42" customWidth="1"/>
    <col min="16010" max="16011" width="9.25" style="42" customWidth="1"/>
    <col min="16012" max="16012" width="8.625" style="42" customWidth="1"/>
    <col min="16013" max="16013" width="9" style="42" customWidth="1"/>
    <col min="16014" max="16014" width="8.375" style="42" customWidth="1"/>
    <col min="16015" max="16015" width="8.75" style="42" customWidth="1"/>
    <col min="16016" max="16016" width="13.375" style="42" customWidth="1"/>
    <col min="16017" max="16018" width="9.25" style="42" customWidth="1"/>
    <col min="16019" max="16019" width="8.625" style="42" customWidth="1"/>
    <col min="16020" max="16020" width="9" style="42" customWidth="1"/>
    <col min="16021" max="16021" width="8.375" style="42" customWidth="1"/>
    <col min="16022" max="16022" width="8.625" style="42" customWidth="1"/>
    <col min="16023" max="16023" width="9" style="42" customWidth="1"/>
    <col min="16024" max="16024" width="8.375" style="42" customWidth="1"/>
    <col min="16025" max="16026" width="8.75" style="42" customWidth="1"/>
    <col min="16027" max="16027" width="13.375" style="42" customWidth="1"/>
    <col min="16028" max="16029" width="9.25" style="42" customWidth="1"/>
    <col min="16030" max="16030" width="8.625" style="42" customWidth="1"/>
    <col min="16031" max="16031" width="9" style="42" customWidth="1"/>
    <col min="16032" max="16032" width="8.375" style="42" customWidth="1"/>
    <col min="16033" max="16033" width="8.625" style="42" customWidth="1"/>
    <col min="16034" max="16034" width="9" style="42" customWidth="1"/>
    <col min="16035" max="16035" width="8.375" style="42" customWidth="1"/>
    <col min="16036" max="16037" width="8.75" style="42" customWidth="1"/>
    <col min="16038" max="16038" width="13.375" style="42" customWidth="1"/>
    <col min="16039" max="16040" width="9.25" style="42" customWidth="1"/>
    <col min="16041" max="16041" width="8.625" style="42" customWidth="1"/>
    <col min="16042" max="16042" width="9" style="42" customWidth="1"/>
    <col min="16043" max="16043" width="8.375" style="42" customWidth="1"/>
    <col min="16044" max="16044" width="8.625" style="42" customWidth="1"/>
    <col min="16045" max="16045" width="9" style="42" customWidth="1"/>
    <col min="16046" max="16046" width="8.375" style="42" customWidth="1"/>
    <col min="16047" max="16048" width="8.75" style="42" customWidth="1"/>
    <col min="16049" max="16049" width="13.375" style="42" customWidth="1"/>
    <col min="16050" max="16051" width="9.25" style="42" customWidth="1"/>
    <col min="16052" max="16052" width="8.625" style="42" customWidth="1"/>
    <col min="16053" max="16053" width="9" style="42" customWidth="1"/>
    <col min="16054" max="16054" width="8.375" style="42" customWidth="1"/>
    <col min="16055" max="16055" width="8.625" style="42" customWidth="1"/>
    <col min="16056" max="16056" width="9" style="42" customWidth="1"/>
    <col min="16057" max="16057" width="8.375" style="42" customWidth="1"/>
    <col min="16058" max="16059" width="8.75" style="42" customWidth="1"/>
    <col min="16060" max="16060" width="13.375" style="42" customWidth="1"/>
    <col min="16061" max="16062" width="9.25" style="42" customWidth="1"/>
    <col min="16063" max="16063" width="8.625" style="42" customWidth="1"/>
    <col min="16064" max="16064" width="9" style="42" customWidth="1"/>
    <col min="16065" max="16065" width="8.375" style="42" customWidth="1"/>
    <col min="16066" max="16066" width="8.625" style="42" customWidth="1"/>
    <col min="16067" max="16067" width="9" style="42" customWidth="1"/>
    <col min="16068" max="16068" width="8.375" style="42" customWidth="1"/>
    <col min="16069" max="16070" width="8.75" style="42" customWidth="1"/>
    <col min="16071" max="16071" width="13.375" style="42" customWidth="1"/>
    <col min="16072" max="16073" width="9.25" style="42" customWidth="1"/>
    <col min="16074" max="16074" width="8.625" style="42" customWidth="1"/>
    <col min="16075" max="16075" width="9" style="42" customWidth="1"/>
    <col min="16076" max="16076" width="8.375" style="42" customWidth="1"/>
    <col min="16077" max="16077" width="8.625" style="42" customWidth="1"/>
    <col min="16078" max="16078" width="9" style="42" customWidth="1"/>
    <col min="16079" max="16079" width="8.375" style="42" customWidth="1"/>
    <col min="16080" max="16081" width="8.75" style="42" customWidth="1"/>
    <col min="16082" max="16082" width="13.375" style="42" customWidth="1"/>
    <col min="16083" max="16084" width="9.25" style="42" customWidth="1"/>
    <col min="16085" max="16085" width="8.625" style="42" customWidth="1"/>
    <col min="16086" max="16086" width="9" style="42" customWidth="1"/>
    <col min="16087" max="16087" width="8.375" style="42" customWidth="1"/>
    <col min="16088" max="16088" width="8.625" style="42" customWidth="1"/>
    <col min="16089" max="16089" width="9" style="42" customWidth="1"/>
    <col min="16090" max="16090" width="8.375" style="42" customWidth="1"/>
    <col min="16091" max="16092" width="8.75" style="42" customWidth="1"/>
    <col min="16093" max="16093" width="13.375" style="42" customWidth="1"/>
    <col min="16094" max="16095" width="9.25" style="42" customWidth="1"/>
    <col min="16096" max="16096" width="8.625" style="42" customWidth="1"/>
    <col min="16097" max="16097" width="9" style="42" customWidth="1"/>
    <col min="16098" max="16098" width="8.375" style="42" customWidth="1"/>
    <col min="16099" max="16099" width="8.625" style="42" customWidth="1"/>
    <col min="16100" max="16100" width="9" style="42" customWidth="1"/>
    <col min="16101" max="16101" width="8.375" style="42" customWidth="1"/>
    <col min="16102" max="16103" width="8.75" style="42" customWidth="1"/>
    <col min="16104" max="16267" width="9.125" style="42"/>
    <col min="16268" max="16384" width="9.125" style="42" customWidth="1"/>
  </cols>
  <sheetData>
    <row r="1" spans="1:10" ht="42.75" customHeight="1" x14ac:dyDescent="0.2">
      <c r="A1" s="448" t="s">
        <v>299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 ht="24" customHeight="1" thickBot="1" x14ac:dyDescent="0.25">
      <c r="A2" s="421" t="s">
        <v>357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42" customHeight="1" thickTop="1" x14ac:dyDescent="0.2">
      <c r="A3" s="436" t="s">
        <v>0</v>
      </c>
      <c r="B3" s="430" t="s">
        <v>256</v>
      </c>
      <c r="C3" s="452" t="s">
        <v>275</v>
      </c>
      <c r="D3" s="452"/>
      <c r="E3" s="404"/>
      <c r="F3" s="452" t="s">
        <v>300</v>
      </c>
      <c r="G3" s="452"/>
      <c r="H3" s="404"/>
      <c r="I3" s="452" t="s">
        <v>301</v>
      </c>
      <c r="J3" s="452"/>
    </row>
    <row r="4" spans="1:10" ht="27.75" customHeight="1" x14ac:dyDescent="0.2">
      <c r="A4" s="439"/>
      <c r="B4" s="431"/>
      <c r="C4" s="208" t="s">
        <v>52</v>
      </c>
      <c r="D4" s="188" t="s">
        <v>253</v>
      </c>
      <c r="E4" s="403"/>
      <c r="F4" s="208" t="s">
        <v>52</v>
      </c>
      <c r="G4" s="188" t="s">
        <v>253</v>
      </c>
      <c r="H4" s="403"/>
      <c r="I4" s="208" t="s">
        <v>52</v>
      </c>
      <c r="J4" s="188" t="s">
        <v>253</v>
      </c>
    </row>
    <row r="5" spans="1:10" s="41" customFormat="1" ht="23.25" customHeight="1" x14ac:dyDescent="0.2">
      <c r="A5" s="260" t="s">
        <v>2</v>
      </c>
      <c r="B5" s="255">
        <v>114</v>
      </c>
      <c r="C5" s="255">
        <v>0</v>
      </c>
      <c r="D5" s="254">
        <v>0</v>
      </c>
      <c r="E5" s="254"/>
      <c r="F5" s="255">
        <v>114</v>
      </c>
      <c r="G5" s="254">
        <v>100</v>
      </c>
      <c r="H5" s="254"/>
      <c r="I5" s="255">
        <v>5</v>
      </c>
      <c r="J5" s="254">
        <v>4.3859649122807012</v>
      </c>
    </row>
    <row r="6" spans="1:10" s="41" customFormat="1" ht="23.25" customHeight="1" x14ac:dyDescent="0.2">
      <c r="A6" s="149" t="s">
        <v>4</v>
      </c>
      <c r="B6" s="219">
        <v>72</v>
      </c>
      <c r="C6" s="219">
        <v>0</v>
      </c>
      <c r="D6" s="151">
        <v>0</v>
      </c>
      <c r="E6" s="167"/>
      <c r="F6" s="219">
        <v>72</v>
      </c>
      <c r="G6" s="151">
        <v>100</v>
      </c>
      <c r="H6" s="167"/>
      <c r="I6" s="219">
        <v>9</v>
      </c>
      <c r="J6" s="151">
        <v>12.5</v>
      </c>
    </row>
    <row r="7" spans="1:10" s="41" customFormat="1" ht="23.25" customHeight="1" x14ac:dyDescent="0.2">
      <c r="A7" s="149" t="s">
        <v>6</v>
      </c>
      <c r="B7" s="219">
        <v>154</v>
      </c>
      <c r="C7" s="219">
        <v>0</v>
      </c>
      <c r="D7" s="151">
        <v>0</v>
      </c>
      <c r="E7" s="167"/>
      <c r="F7" s="219">
        <v>154</v>
      </c>
      <c r="G7" s="151">
        <v>100</v>
      </c>
      <c r="H7" s="167"/>
      <c r="I7" s="219">
        <v>1</v>
      </c>
      <c r="J7" s="151">
        <v>0.64935064935064934</v>
      </c>
    </row>
    <row r="8" spans="1:10" s="41" customFormat="1" ht="23.25" customHeight="1" x14ac:dyDescent="0.2">
      <c r="A8" s="149" t="s">
        <v>7</v>
      </c>
      <c r="B8" s="219">
        <v>63</v>
      </c>
      <c r="C8" s="219">
        <v>1</v>
      </c>
      <c r="D8" s="151">
        <v>1.5873015873015872</v>
      </c>
      <c r="E8" s="167"/>
      <c r="F8" s="219">
        <v>62</v>
      </c>
      <c r="G8" s="151">
        <v>98.412698412698404</v>
      </c>
      <c r="H8" s="167"/>
      <c r="I8" s="219">
        <v>3</v>
      </c>
      <c r="J8" s="151">
        <v>4.7619047619047619</v>
      </c>
    </row>
    <row r="9" spans="1:10" s="41" customFormat="1" ht="23.25" customHeight="1" x14ac:dyDescent="0.2">
      <c r="A9" s="149" t="s">
        <v>8</v>
      </c>
      <c r="B9" s="219">
        <v>447</v>
      </c>
      <c r="C9" s="219">
        <v>1</v>
      </c>
      <c r="D9" s="151">
        <v>0.22371364653243847</v>
      </c>
      <c r="E9" s="167"/>
      <c r="F9" s="219">
        <v>446</v>
      </c>
      <c r="G9" s="151">
        <v>99.776286353467555</v>
      </c>
      <c r="H9" s="167"/>
      <c r="I9" s="219">
        <v>18</v>
      </c>
      <c r="J9" s="151">
        <v>4.0268456375838921</v>
      </c>
    </row>
    <row r="10" spans="1:10" s="41" customFormat="1" ht="23.25" customHeight="1" x14ac:dyDescent="0.2">
      <c r="A10" s="149" t="s">
        <v>9</v>
      </c>
      <c r="B10" s="219">
        <v>170</v>
      </c>
      <c r="C10" s="219">
        <v>1</v>
      </c>
      <c r="D10" s="151">
        <v>0.58823529411764708</v>
      </c>
      <c r="E10" s="167"/>
      <c r="F10" s="219">
        <v>169</v>
      </c>
      <c r="G10" s="151">
        <v>99.411764705882348</v>
      </c>
      <c r="H10" s="167"/>
      <c r="I10" s="219">
        <v>2</v>
      </c>
      <c r="J10" s="151">
        <v>1.1764705882352942</v>
      </c>
    </row>
    <row r="11" spans="1:10" s="41" customFormat="1" ht="23.25" customHeight="1" x14ac:dyDescent="0.2">
      <c r="A11" s="149" t="s">
        <v>10</v>
      </c>
      <c r="B11" s="219">
        <v>40</v>
      </c>
      <c r="C11" s="219">
        <v>0</v>
      </c>
      <c r="D11" s="151">
        <v>0</v>
      </c>
      <c r="E11" s="167"/>
      <c r="F11" s="219">
        <v>40</v>
      </c>
      <c r="G11" s="151">
        <v>100</v>
      </c>
      <c r="H11" s="167"/>
      <c r="I11" s="219">
        <v>1</v>
      </c>
      <c r="J11" s="151">
        <v>2.5</v>
      </c>
    </row>
    <row r="12" spans="1:10" s="41" customFormat="1" ht="23.25" customHeight="1" x14ac:dyDescent="0.2">
      <c r="A12" s="149" t="s">
        <v>11</v>
      </c>
      <c r="B12" s="219">
        <v>57</v>
      </c>
      <c r="C12" s="219">
        <v>0</v>
      </c>
      <c r="D12" s="151">
        <v>0</v>
      </c>
      <c r="E12" s="167"/>
      <c r="F12" s="219">
        <v>57</v>
      </c>
      <c r="G12" s="151">
        <v>100</v>
      </c>
      <c r="H12" s="167"/>
      <c r="I12" s="219">
        <v>1</v>
      </c>
      <c r="J12" s="151">
        <v>1.7543859649122806</v>
      </c>
    </row>
    <row r="13" spans="1:10" s="41" customFormat="1" ht="23.25" customHeight="1" x14ac:dyDescent="0.2">
      <c r="A13" s="149" t="s">
        <v>12</v>
      </c>
      <c r="B13" s="219">
        <v>35</v>
      </c>
      <c r="C13" s="219">
        <v>1</v>
      </c>
      <c r="D13" s="151">
        <v>2.8571428571428572</v>
      </c>
      <c r="E13" s="167"/>
      <c r="F13" s="219">
        <v>34</v>
      </c>
      <c r="G13" s="151">
        <v>97.142857142857139</v>
      </c>
      <c r="H13" s="167"/>
      <c r="I13" s="219">
        <v>1</v>
      </c>
      <c r="J13" s="151">
        <v>2.8571428571428572</v>
      </c>
    </row>
    <row r="14" spans="1:10" s="41" customFormat="1" ht="23.25" customHeight="1" x14ac:dyDescent="0.2">
      <c r="A14" s="149" t="s">
        <v>13</v>
      </c>
      <c r="B14" s="219">
        <v>48</v>
      </c>
      <c r="C14" s="219">
        <v>1</v>
      </c>
      <c r="D14" s="151">
        <v>2.083333333333333</v>
      </c>
      <c r="E14" s="167"/>
      <c r="F14" s="219">
        <v>47</v>
      </c>
      <c r="G14" s="151">
        <v>97.916666666666657</v>
      </c>
      <c r="H14" s="167"/>
      <c r="I14" s="219">
        <v>0</v>
      </c>
      <c r="J14" s="151">
        <v>0</v>
      </c>
    </row>
    <row r="15" spans="1:10" s="41" customFormat="1" ht="23.25" customHeight="1" x14ac:dyDescent="0.2">
      <c r="A15" s="149" t="s">
        <v>14</v>
      </c>
      <c r="B15" s="219">
        <v>58</v>
      </c>
      <c r="C15" s="219">
        <v>0</v>
      </c>
      <c r="D15" s="151">
        <v>0</v>
      </c>
      <c r="E15" s="167"/>
      <c r="F15" s="219">
        <v>58</v>
      </c>
      <c r="G15" s="151">
        <v>100</v>
      </c>
      <c r="H15" s="167"/>
      <c r="I15" s="219">
        <v>1</v>
      </c>
      <c r="J15" s="151">
        <v>1.7241379310344827</v>
      </c>
    </row>
    <row r="16" spans="1:10" s="41" customFormat="1" ht="23.25" customHeight="1" x14ac:dyDescent="0.2">
      <c r="A16" s="149" t="s">
        <v>15</v>
      </c>
      <c r="B16" s="219">
        <v>38</v>
      </c>
      <c r="C16" s="219">
        <v>0</v>
      </c>
      <c r="D16" s="151">
        <v>0</v>
      </c>
      <c r="E16" s="167"/>
      <c r="F16" s="219">
        <v>38</v>
      </c>
      <c r="G16" s="151">
        <v>100</v>
      </c>
      <c r="H16" s="167"/>
      <c r="I16" s="219">
        <v>0</v>
      </c>
      <c r="J16" s="151">
        <v>0</v>
      </c>
    </row>
    <row r="17" spans="1:10" s="41" customFormat="1" ht="23.25" customHeight="1" x14ac:dyDescent="0.2">
      <c r="A17" s="149" t="s">
        <v>16</v>
      </c>
      <c r="B17" s="219">
        <v>80</v>
      </c>
      <c r="C17" s="219">
        <v>0</v>
      </c>
      <c r="D17" s="151">
        <v>0</v>
      </c>
      <c r="E17" s="167"/>
      <c r="F17" s="219">
        <v>80</v>
      </c>
      <c r="G17" s="151">
        <v>100</v>
      </c>
      <c r="H17" s="167"/>
      <c r="I17" s="219">
        <v>0</v>
      </c>
      <c r="J17" s="151">
        <v>0</v>
      </c>
    </row>
    <row r="18" spans="1:10" s="41" customFormat="1" ht="23.25" customHeight="1" x14ac:dyDescent="0.2">
      <c r="A18" s="149" t="s">
        <v>17</v>
      </c>
      <c r="B18" s="219">
        <v>79</v>
      </c>
      <c r="C18" s="219">
        <v>0</v>
      </c>
      <c r="D18" s="151">
        <v>0</v>
      </c>
      <c r="E18" s="167"/>
      <c r="F18" s="219">
        <v>79</v>
      </c>
      <c r="G18" s="151">
        <v>100</v>
      </c>
      <c r="H18" s="167"/>
      <c r="I18" s="219">
        <v>0</v>
      </c>
      <c r="J18" s="151">
        <v>0</v>
      </c>
    </row>
    <row r="19" spans="1:10" s="41" customFormat="1" ht="23.25" customHeight="1" x14ac:dyDescent="0.2">
      <c r="A19" s="150" t="s">
        <v>18</v>
      </c>
      <c r="B19" s="193">
        <v>100</v>
      </c>
      <c r="C19" s="193">
        <v>0</v>
      </c>
      <c r="D19" s="153">
        <v>0</v>
      </c>
      <c r="E19" s="153"/>
      <c r="F19" s="193">
        <v>100</v>
      </c>
      <c r="G19" s="153">
        <v>100</v>
      </c>
      <c r="H19" s="153"/>
      <c r="I19" s="193">
        <v>0</v>
      </c>
      <c r="J19" s="153">
        <v>0</v>
      </c>
    </row>
    <row r="20" spans="1:10" s="225" customFormat="1" ht="33" customHeight="1" thickBot="1" x14ac:dyDescent="0.25">
      <c r="A20" s="222" t="s">
        <v>214</v>
      </c>
      <c r="B20" s="354">
        <v>1555</v>
      </c>
      <c r="C20" s="224">
        <v>5</v>
      </c>
      <c r="D20" s="356">
        <v>0.32154340836012862</v>
      </c>
      <c r="E20" s="366"/>
      <c r="F20" s="282">
        <v>1550</v>
      </c>
      <c r="G20" s="356">
        <v>99.678456591639872</v>
      </c>
      <c r="H20" s="366"/>
      <c r="I20" s="320">
        <v>42</v>
      </c>
      <c r="J20" s="366">
        <v>2.70096463022508</v>
      </c>
    </row>
    <row r="21" spans="1:10" ht="32.25" customHeight="1" thickTop="1" x14ac:dyDescent="0.2">
      <c r="A21" s="444"/>
      <c r="B21" s="444"/>
      <c r="C21" s="444"/>
      <c r="D21" s="444"/>
      <c r="E21" s="444"/>
      <c r="F21" s="444"/>
      <c r="G21" s="444"/>
      <c r="H21" s="444"/>
      <c r="I21" s="444"/>
      <c r="J21" s="444"/>
    </row>
    <row r="22" spans="1:10" s="146" customFormat="1" ht="24.75" customHeight="1" x14ac:dyDescent="0.2">
      <c r="A22" s="183"/>
      <c r="B22" s="183"/>
      <c r="C22" s="183"/>
      <c r="D22" s="183"/>
      <c r="E22" s="312"/>
      <c r="F22" s="312"/>
      <c r="G22" s="312"/>
      <c r="H22" s="312"/>
      <c r="I22" s="258"/>
      <c r="J22" s="258"/>
    </row>
    <row r="23" spans="1:10" s="146" customFormat="1" ht="27" customHeight="1" x14ac:dyDescent="0.2">
      <c r="A23" s="183"/>
      <c r="B23" s="183"/>
      <c r="C23" s="183"/>
      <c r="D23" s="183"/>
      <c r="E23" s="312"/>
      <c r="F23" s="312"/>
      <c r="G23" s="312"/>
      <c r="H23" s="312"/>
      <c r="I23" s="258"/>
      <c r="J23" s="258"/>
    </row>
    <row r="24" spans="1:10" s="146" customFormat="1" ht="24" customHeight="1" x14ac:dyDescent="0.2">
      <c r="A24" s="263" t="s">
        <v>288</v>
      </c>
      <c r="B24" s="179"/>
      <c r="C24" s="159"/>
      <c r="D24" s="159"/>
      <c r="E24" s="159"/>
      <c r="F24" s="159"/>
      <c r="G24" s="159"/>
      <c r="H24" s="159"/>
      <c r="I24" s="159"/>
      <c r="J24" s="419">
        <v>102</v>
      </c>
    </row>
  </sheetData>
  <mergeCells count="7">
    <mergeCell ref="A1:J1"/>
    <mergeCell ref="A21:J21"/>
    <mergeCell ref="C3:D3"/>
    <mergeCell ref="A3:A4"/>
    <mergeCell ref="B3:B4"/>
    <mergeCell ref="I3:J3"/>
    <mergeCell ref="F3:G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9"/>
  <sheetViews>
    <sheetView rightToLeft="1" view="pageBreakPreview" zoomScaleSheetLayoutView="100" workbookViewId="0">
      <selection activeCell="P3" sqref="P3"/>
    </sheetView>
  </sheetViews>
  <sheetFormatPr defaultRowHeight="14.25" x14ac:dyDescent="0.2"/>
  <cols>
    <col min="1" max="1" width="12.875" style="41" customWidth="1"/>
    <col min="2" max="10" width="11.875" style="132" customWidth="1"/>
    <col min="11" max="253" width="9.125" style="132"/>
    <col min="254" max="254" width="12.875" style="132" customWidth="1"/>
    <col min="255" max="265" width="9.75" style="132" customWidth="1"/>
    <col min="266" max="266" width="11.75" style="132" customWidth="1"/>
    <col min="267" max="509" width="9.125" style="132"/>
    <col min="510" max="510" width="12.875" style="132" customWidth="1"/>
    <col min="511" max="521" width="9.75" style="132" customWidth="1"/>
    <col min="522" max="522" width="11.75" style="132" customWidth="1"/>
    <col min="523" max="765" width="9.125" style="132"/>
    <col min="766" max="766" width="12.875" style="132" customWidth="1"/>
    <col min="767" max="777" width="9.75" style="132" customWidth="1"/>
    <col min="778" max="778" width="11.75" style="132" customWidth="1"/>
    <col min="779" max="1021" width="9.125" style="132"/>
    <col min="1022" max="1022" width="12.875" style="132" customWidth="1"/>
    <col min="1023" max="1033" width="9.75" style="132" customWidth="1"/>
    <col min="1034" max="1034" width="11.75" style="132" customWidth="1"/>
    <col min="1035" max="1277" width="9.125" style="132"/>
    <col min="1278" max="1278" width="12.875" style="132" customWidth="1"/>
    <col min="1279" max="1289" width="9.75" style="132" customWidth="1"/>
    <col min="1290" max="1290" width="11.75" style="132" customWidth="1"/>
    <col min="1291" max="1533" width="9.125" style="132"/>
    <col min="1534" max="1534" width="12.875" style="132" customWidth="1"/>
    <col min="1535" max="1545" width="9.75" style="132" customWidth="1"/>
    <col min="1546" max="1546" width="11.75" style="132" customWidth="1"/>
    <col min="1547" max="1789" width="9.125" style="132"/>
    <col min="1790" max="1790" width="12.875" style="132" customWidth="1"/>
    <col min="1791" max="1801" width="9.75" style="132" customWidth="1"/>
    <col min="1802" max="1802" width="11.75" style="132" customWidth="1"/>
    <col min="1803" max="2045" width="9.125" style="132"/>
    <col min="2046" max="2046" width="12.875" style="132" customWidth="1"/>
    <col min="2047" max="2057" width="9.75" style="132" customWidth="1"/>
    <col min="2058" max="2058" width="11.75" style="132" customWidth="1"/>
    <col min="2059" max="2301" width="9.125" style="132"/>
    <col min="2302" max="2302" width="12.875" style="132" customWidth="1"/>
    <col min="2303" max="2313" width="9.75" style="132" customWidth="1"/>
    <col min="2314" max="2314" width="11.75" style="132" customWidth="1"/>
    <col min="2315" max="2557" width="9.125" style="132"/>
    <col min="2558" max="2558" width="12.875" style="132" customWidth="1"/>
    <col min="2559" max="2569" width="9.75" style="132" customWidth="1"/>
    <col min="2570" max="2570" width="11.75" style="132" customWidth="1"/>
    <col min="2571" max="2813" width="9.125" style="132"/>
    <col min="2814" max="2814" width="12.875" style="132" customWidth="1"/>
    <col min="2815" max="2825" width="9.75" style="132" customWidth="1"/>
    <col min="2826" max="2826" width="11.75" style="132" customWidth="1"/>
    <col min="2827" max="3069" width="9.125" style="132"/>
    <col min="3070" max="3070" width="12.875" style="132" customWidth="1"/>
    <col min="3071" max="3081" width="9.75" style="132" customWidth="1"/>
    <col min="3082" max="3082" width="11.75" style="132" customWidth="1"/>
    <col min="3083" max="3325" width="9.125" style="132"/>
    <col min="3326" max="3326" width="12.875" style="132" customWidth="1"/>
    <col min="3327" max="3337" width="9.75" style="132" customWidth="1"/>
    <col min="3338" max="3338" width="11.75" style="132" customWidth="1"/>
    <col min="3339" max="3581" width="9.125" style="132"/>
    <col min="3582" max="3582" width="12.875" style="132" customWidth="1"/>
    <col min="3583" max="3593" width="9.75" style="132" customWidth="1"/>
    <col min="3594" max="3594" width="11.75" style="132" customWidth="1"/>
    <col min="3595" max="3837" width="9.125" style="132"/>
    <col min="3838" max="3838" width="12.875" style="132" customWidth="1"/>
    <col min="3839" max="3849" width="9.75" style="132" customWidth="1"/>
    <col min="3850" max="3850" width="11.75" style="132" customWidth="1"/>
    <col min="3851" max="4093" width="9.125" style="132"/>
    <col min="4094" max="4094" width="12.875" style="132" customWidth="1"/>
    <col min="4095" max="4105" width="9.75" style="132" customWidth="1"/>
    <col min="4106" max="4106" width="11.75" style="132" customWidth="1"/>
    <col min="4107" max="4349" width="9.125" style="132"/>
    <col min="4350" max="4350" width="12.875" style="132" customWidth="1"/>
    <col min="4351" max="4361" width="9.75" style="132" customWidth="1"/>
    <col min="4362" max="4362" width="11.75" style="132" customWidth="1"/>
    <col min="4363" max="4605" width="9.125" style="132"/>
    <col min="4606" max="4606" width="12.875" style="132" customWidth="1"/>
    <col min="4607" max="4617" width="9.75" style="132" customWidth="1"/>
    <col min="4618" max="4618" width="11.75" style="132" customWidth="1"/>
    <col min="4619" max="4861" width="9.125" style="132"/>
    <col min="4862" max="4862" width="12.875" style="132" customWidth="1"/>
    <col min="4863" max="4873" width="9.75" style="132" customWidth="1"/>
    <col min="4874" max="4874" width="11.75" style="132" customWidth="1"/>
    <col min="4875" max="5117" width="9.125" style="132"/>
    <col min="5118" max="5118" width="12.875" style="132" customWidth="1"/>
    <col min="5119" max="5129" width="9.75" style="132" customWidth="1"/>
    <col min="5130" max="5130" width="11.75" style="132" customWidth="1"/>
    <col min="5131" max="5373" width="9.125" style="132"/>
    <col min="5374" max="5374" width="12.875" style="132" customWidth="1"/>
    <col min="5375" max="5385" width="9.75" style="132" customWidth="1"/>
    <col min="5386" max="5386" width="11.75" style="132" customWidth="1"/>
    <col min="5387" max="5629" width="9.125" style="132"/>
    <col min="5630" max="5630" width="12.875" style="132" customWidth="1"/>
    <col min="5631" max="5641" width="9.75" style="132" customWidth="1"/>
    <col min="5642" max="5642" width="11.75" style="132" customWidth="1"/>
    <col min="5643" max="5885" width="9.125" style="132"/>
    <col min="5886" max="5886" width="12.875" style="132" customWidth="1"/>
    <col min="5887" max="5897" width="9.75" style="132" customWidth="1"/>
    <col min="5898" max="5898" width="11.75" style="132" customWidth="1"/>
    <col min="5899" max="6141" width="9.125" style="132"/>
    <col min="6142" max="6142" width="12.875" style="132" customWidth="1"/>
    <col min="6143" max="6153" width="9.75" style="132" customWidth="1"/>
    <col min="6154" max="6154" width="11.75" style="132" customWidth="1"/>
    <col min="6155" max="6397" width="9.125" style="132"/>
    <col min="6398" max="6398" width="12.875" style="132" customWidth="1"/>
    <col min="6399" max="6409" width="9.75" style="132" customWidth="1"/>
    <col min="6410" max="6410" width="11.75" style="132" customWidth="1"/>
    <col min="6411" max="6653" width="9.125" style="132"/>
    <col min="6654" max="6654" width="12.875" style="132" customWidth="1"/>
    <col min="6655" max="6665" width="9.75" style="132" customWidth="1"/>
    <col min="6666" max="6666" width="11.75" style="132" customWidth="1"/>
    <col min="6667" max="6909" width="9.125" style="132"/>
    <col min="6910" max="6910" width="12.875" style="132" customWidth="1"/>
    <col min="6911" max="6921" width="9.75" style="132" customWidth="1"/>
    <col min="6922" max="6922" width="11.75" style="132" customWidth="1"/>
    <col min="6923" max="7165" width="9.125" style="132"/>
    <col min="7166" max="7166" width="12.875" style="132" customWidth="1"/>
    <col min="7167" max="7177" width="9.75" style="132" customWidth="1"/>
    <col min="7178" max="7178" width="11.75" style="132" customWidth="1"/>
    <col min="7179" max="7421" width="9.125" style="132"/>
    <col min="7422" max="7422" width="12.875" style="132" customWidth="1"/>
    <col min="7423" max="7433" width="9.75" style="132" customWidth="1"/>
    <col min="7434" max="7434" width="11.75" style="132" customWidth="1"/>
    <col min="7435" max="7677" width="9.125" style="132"/>
    <col min="7678" max="7678" width="12.875" style="132" customWidth="1"/>
    <col min="7679" max="7689" width="9.75" style="132" customWidth="1"/>
    <col min="7690" max="7690" width="11.75" style="132" customWidth="1"/>
    <col min="7691" max="7933" width="9.125" style="132"/>
    <col min="7934" max="7934" width="12.875" style="132" customWidth="1"/>
    <col min="7935" max="7945" width="9.75" style="132" customWidth="1"/>
    <col min="7946" max="7946" width="11.75" style="132" customWidth="1"/>
    <col min="7947" max="8189" width="9.125" style="132"/>
    <col min="8190" max="8190" width="12.875" style="132" customWidth="1"/>
    <col min="8191" max="8201" width="9.75" style="132" customWidth="1"/>
    <col min="8202" max="8202" width="11.75" style="132" customWidth="1"/>
    <col min="8203" max="8445" width="9.125" style="132"/>
    <col min="8446" max="8446" width="12.875" style="132" customWidth="1"/>
    <col min="8447" max="8457" width="9.75" style="132" customWidth="1"/>
    <col min="8458" max="8458" width="11.75" style="132" customWidth="1"/>
    <col min="8459" max="8701" width="9.125" style="132"/>
    <col min="8702" max="8702" width="12.875" style="132" customWidth="1"/>
    <col min="8703" max="8713" width="9.75" style="132" customWidth="1"/>
    <col min="8714" max="8714" width="11.75" style="132" customWidth="1"/>
    <col min="8715" max="8957" width="9.125" style="132"/>
    <col min="8958" max="8958" width="12.875" style="132" customWidth="1"/>
    <col min="8959" max="8969" width="9.75" style="132" customWidth="1"/>
    <col min="8970" max="8970" width="11.75" style="132" customWidth="1"/>
    <col min="8971" max="9213" width="9.125" style="132"/>
    <col min="9214" max="9214" width="12.875" style="132" customWidth="1"/>
    <col min="9215" max="9225" width="9.75" style="132" customWidth="1"/>
    <col min="9226" max="9226" width="11.75" style="132" customWidth="1"/>
    <col min="9227" max="9469" width="9.125" style="132"/>
    <col min="9470" max="9470" width="12.875" style="132" customWidth="1"/>
    <col min="9471" max="9481" width="9.75" style="132" customWidth="1"/>
    <col min="9482" max="9482" width="11.75" style="132" customWidth="1"/>
    <col min="9483" max="9725" width="9.125" style="132"/>
    <col min="9726" max="9726" width="12.875" style="132" customWidth="1"/>
    <col min="9727" max="9737" width="9.75" style="132" customWidth="1"/>
    <col min="9738" max="9738" width="11.75" style="132" customWidth="1"/>
    <col min="9739" max="9981" width="9.125" style="132"/>
    <col min="9982" max="9982" width="12.875" style="132" customWidth="1"/>
    <col min="9983" max="9993" width="9.75" style="132" customWidth="1"/>
    <col min="9994" max="9994" width="11.75" style="132" customWidth="1"/>
    <col min="9995" max="10237" width="9.125" style="132"/>
    <col min="10238" max="10238" width="12.875" style="132" customWidth="1"/>
    <col min="10239" max="10249" width="9.75" style="132" customWidth="1"/>
    <col min="10250" max="10250" width="11.75" style="132" customWidth="1"/>
    <col min="10251" max="10493" width="9.125" style="132"/>
    <col min="10494" max="10494" width="12.875" style="132" customWidth="1"/>
    <col min="10495" max="10505" width="9.75" style="132" customWidth="1"/>
    <col min="10506" max="10506" width="11.75" style="132" customWidth="1"/>
    <col min="10507" max="10749" width="9.125" style="132"/>
    <col min="10750" max="10750" width="12.875" style="132" customWidth="1"/>
    <col min="10751" max="10761" width="9.75" style="132" customWidth="1"/>
    <col min="10762" max="10762" width="11.75" style="132" customWidth="1"/>
    <col min="10763" max="11005" width="9.125" style="132"/>
    <col min="11006" max="11006" width="12.875" style="132" customWidth="1"/>
    <col min="11007" max="11017" width="9.75" style="132" customWidth="1"/>
    <col min="11018" max="11018" width="11.75" style="132" customWidth="1"/>
    <col min="11019" max="11261" width="9.125" style="132"/>
    <col min="11262" max="11262" width="12.875" style="132" customWidth="1"/>
    <col min="11263" max="11273" width="9.75" style="132" customWidth="1"/>
    <col min="11274" max="11274" width="11.75" style="132" customWidth="1"/>
    <col min="11275" max="11517" width="9.125" style="132"/>
    <col min="11518" max="11518" width="12.875" style="132" customWidth="1"/>
    <col min="11519" max="11529" width="9.75" style="132" customWidth="1"/>
    <col min="11530" max="11530" width="11.75" style="132" customWidth="1"/>
    <col min="11531" max="11773" width="9.125" style="132"/>
    <col min="11774" max="11774" width="12.875" style="132" customWidth="1"/>
    <col min="11775" max="11785" width="9.75" style="132" customWidth="1"/>
    <col min="11786" max="11786" width="11.75" style="132" customWidth="1"/>
    <col min="11787" max="12029" width="9.125" style="132"/>
    <col min="12030" max="12030" width="12.875" style="132" customWidth="1"/>
    <col min="12031" max="12041" width="9.75" style="132" customWidth="1"/>
    <col min="12042" max="12042" width="11.75" style="132" customWidth="1"/>
    <col min="12043" max="12285" width="9.125" style="132"/>
    <col min="12286" max="12286" width="12.875" style="132" customWidth="1"/>
    <col min="12287" max="12297" width="9.75" style="132" customWidth="1"/>
    <col min="12298" max="12298" width="11.75" style="132" customWidth="1"/>
    <col min="12299" max="12541" width="9.125" style="132"/>
    <col min="12542" max="12542" width="12.875" style="132" customWidth="1"/>
    <col min="12543" max="12553" width="9.75" style="132" customWidth="1"/>
    <col min="12554" max="12554" width="11.75" style="132" customWidth="1"/>
    <col min="12555" max="12797" width="9.125" style="132"/>
    <col min="12798" max="12798" width="12.875" style="132" customWidth="1"/>
    <col min="12799" max="12809" width="9.75" style="132" customWidth="1"/>
    <col min="12810" max="12810" width="11.75" style="132" customWidth="1"/>
    <col min="12811" max="13053" width="9.125" style="132"/>
    <col min="13054" max="13054" width="12.875" style="132" customWidth="1"/>
    <col min="13055" max="13065" width="9.75" style="132" customWidth="1"/>
    <col min="13066" max="13066" width="11.75" style="132" customWidth="1"/>
    <col min="13067" max="13309" width="9.125" style="132"/>
    <col min="13310" max="13310" width="12.875" style="132" customWidth="1"/>
    <col min="13311" max="13321" width="9.75" style="132" customWidth="1"/>
    <col min="13322" max="13322" width="11.75" style="132" customWidth="1"/>
    <col min="13323" max="13565" width="9.125" style="132"/>
    <col min="13566" max="13566" width="12.875" style="132" customWidth="1"/>
    <col min="13567" max="13577" width="9.75" style="132" customWidth="1"/>
    <col min="13578" max="13578" width="11.75" style="132" customWidth="1"/>
    <col min="13579" max="13821" width="9.125" style="132"/>
    <col min="13822" max="13822" width="12.875" style="132" customWidth="1"/>
    <col min="13823" max="13833" width="9.75" style="132" customWidth="1"/>
    <col min="13834" max="13834" width="11.75" style="132" customWidth="1"/>
    <col min="13835" max="14077" width="9.125" style="132"/>
    <col min="14078" max="14078" width="12.875" style="132" customWidth="1"/>
    <col min="14079" max="14089" width="9.75" style="132" customWidth="1"/>
    <col min="14090" max="14090" width="11.75" style="132" customWidth="1"/>
    <col min="14091" max="14333" width="9.125" style="132"/>
    <col min="14334" max="14334" width="12.875" style="132" customWidth="1"/>
    <col min="14335" max="14345" width="9.75" style="132" customWidth="1"/>
    <col min="14346" max="14346" width="11.75" style="132" customWidth="1"/>
    <col min="14347" max="14589" width="9.125" style="132"/>
    <col min="14590" max="14590" width="12.875" style="132" customWidth="1"/>
    <col min="14591" max="14601" width="9.75" style="132" customWidth="1"/>
    <col min="14602" max="14602" width="11.75" style="132" customWidth="1"/>
    <col min="14603" max="14845" width="9.125" style="132"/>
    <col min="14846" max="14846" width="12.875" style="132" customWidth="1"/>
    <col min="14847" max="14857" width="9.75" style="132" customWidth="1"/>
    <col min="14858" max="14858" width="11.75" style="132" customWidth="1"/>
    <col min="14859" max="15101" width="9.125" style="132"/>
    <col min="15102" max="15102" width="12.875" style="132" customWidth="1"/>
    <col min="15103" max="15113" width="9.75" style="132" customWidth="1"/>
    <col min="15114" max="15114" width="11.75" style="132" customWidth="1"/>
    <col min="15115" max="15357" width="9.125" style="132"/>
    <col min="15358" max="15358" width="12.875" style="132" customWidth="1"/>
    <col min="15359" max="15369" width="9.75" style="132" customWidth="1"/>
    <col min="15370" max="15370" width="11.75" style="132" customWidth="1"/>
    <col min="15371" max="15613" width="9.125" style="132"/>
    <col min="15614" max="15614" width="12.875" style="132" customWidth="1"/>
    <col min="15615" max="15625" width="9.75" style="132" customWidth="1"/>
    <col min="15626" max="15626" width="11.75" style="132" customWidth="1"/>
    <col min="15627" max="15869" width="9.125" style="132"/>
    <col min="15870" max="15870" width="12.875" style="132" customWidth="1"/>
    <col min="15871" max="15881" width="9.75" style="132" customWidth="1"/>
    <col min="15882" max="15882" width="11.75" style="132" customWidth="1"/>
    <col min="15883" max="16125" width="9.125" style="132"/>
    <col min="16126" max="16126" width="12.875" style="132" customWidth="1"/>
    <col min="16127" max="16137" width="9.75" style="132" customWidth="1"/>
    <col min="16138" max="16138" width="11.75" style="132" customWidth="1"/>
    <col min="16139" max="16381" width="9.125" style="132"/>
    <col min="16382" max="16384" width="9.125" style="132" customWidth="1"/>
  </cols>
  <sheetData>
    <row r="1" spans="1:10" ht="30" customHeight="1" x14ac:dyDescent="0.2">
      <c r="A1" s="432" t="s">
        <v>216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ht="22.5" customHeight="1" thickBot="1" x14ac:dyDescent="0.25">
      <c r="A2" s="438" t="s">
        <v>385</v>
      </c>
      <c r="B2" s="438"/>
      <c r="C2" s="438"/>
      <c r="D2" s="438"/>
      <c r="E2" s="438"/>
      <c r="F2" s="438"/>
      <c r="G2" s="438"/>
      <c r="H2" s="438"/>
      <c r="I2" s="100"/>
      <c r="J2" s="100"/>
    </row>
    <row r="3" spans="1:10" ht="27" customHeight="1" thickTop="1" x14ac:dyDescent="0.2">
      <c r="A3" s="436" t="s">
        <v>0</v>
      </c>
      <c r="B3" s="433" t="s">
        <v>271</v>
      </c>
      <c r="C3" s="433"/>
      <c r="D3" s="433"/>
      <c r="E3" s="433"/>
      <c r="F3" s="433"/>
      <c r="G3" s="433"/>
      <c r="H3" s="433"/>
      <c r="I3" s="433"/>
      <c r="J3" s="436" t="s">
        <v>19</v>
      </c>
    </row>
    <row r="4" spans="1:10" ht="33.75" customHeight="1" x14ac:dyDescent="0.2">
      <c r="A4" s="439"/>
      <c r="B4" s="178" t="s">
        <v>29</v>
      </c>
      <c r="C4" s="172" t="s">
        <v>69</v>
      </c>
      <c r="D4" s="172" t="s">
        <v>70</v>
      </c>
      <c r="E4" s="172" t="s">
        <v>71</v>
      </c>
      <c r="F4" s="178" t="s">
        <v>28</v>
      </c>
      <c r="G4" s="172" t="s">
        <v>30</v>
      </c>
      <c r="H4" s="172" t="s">
        <v>31</v>
      </c>
      <c r="I4" s="172" t="s">
        <v>32</v>
      </c>
      <c r="J4" s="439"/>
    </row>
    <row r="5" spans="1:10" ht="23.25" customHeight="1" x14ac:dyDescent="0.2">
      <c r="A5" s="170" t="s">
        <v>2</v>
      </c>
      <c r="B5" s="167">
        <v>4.1550562695272975</v>
      </c>
      <c r="C5" s="167">
        <v>45.077864109736304</v>
      </c>
      <c r="D5" s="167">
        <v>0</v>
      </c>
      <c r="E5" s="167">
        <v>0</v>
      </c>
      <c r="F5" s="167">
        <v>48.323993488863479</v>
      </c>
      <c r="G5" s="167">
        <v>2.4143747043299757</v>
      </c>
      <c r="H5" s="167">
        <v>0</v>
      </c>
      <c r="I5" s="167">
        <v>2.8711427542944222E-2</v>
      </c>
      <c r="J5" s="167">
        <v>100</v>
      </c>
    </row>
    <row r="6" spans="1:10" ht="23.25" customHeight="1" x14ac:dyDescent="0.2">
      <c r="A6" s="170" t="s">
        <v>4</v>
      </c>
      <c r="B6" s="167">
        <v>44.438760822678937</v>
      </c>
      <c r="C6" s="167">
        <v>0</v>
      </c>
      <c r="D6" s="167">
        <v>0</v>
      </c>
      <c r="E6" s="167">
        <v>0</v>
      </c>
      <c r="F6" s="167">
        <v>53.747064104354926</v>
      </c>
      <c r="G6" s="167">
        <v>1.8100814097702727</v>
      </c>
      <c r="H6" s="167">
        <v>0</v>
      </c>
      <c r="I6" s="167">
        <v>4.0936631958619065E-3</v>
      </c>
      <c r="J6" s="167">
        <v>100</v>
      </c>
    </row>
    <row r="7" spans="1:10" ht="23.25" customHeight="1" x14ac:dyDescent="0.2">
      <c r="A7" s="170" t="s">
        <v>6</v>
      </c>
      <c r="B7" s="167">
        <v>18.736607837398122</v>
      </c>
      <c r="C7" s="167">
        <v>2.4175111343158431</v>
      </c>
      <c r="D7" s="167">
        <v>0</v>
      </c>
      <c r="E7" s="167">
        <v>0</v>
      </c>
      <c r="F7" s="167">
        <v>6.4335118515530034</v>
      </c>
      <c r="G7" s="167">
        <v>71.778669050425464</v>
      </c>
      <c r="H7" s="167">
        <v>0</v>
      </c>
      <c r="I7" s="167">
        <v>0.63370012630757355</v>
      </c>
      <c r="J7" s="167">
        <v>100</v>
      </c>
    </row>
    <row r="8" spans="1:10" ht="23.25" customHeight="1" x14ac:dyDescent="0.2">
      <c r="A8" s="170" t="s">
        <v>7</v>
      </c>
      <c r="B8" s="167">
        <v>72.162903422811198</v>
      </c>
      <c r="C8" s="167">
        <v>0</v>
      </c>
      <c r="D8" s="167">
        <v>24.818402174275136</v>
      </c>
      <c r="E8" s="167">
        <v>0</v>
      </c>
      <c r="F8" s="167">
        <v>0.62861162657177416</v>
      </c>
      <c r="G8" s="167">
        <v>1.6790736469729124</v>
      </c>
      <c r="H8" s="167">
        <v>0</v>
      </c>
      <c r="I8" s="167">
        <v>0.71100912936897842</v>
      </c>
      <c r="J8" s="167">
        <v>100</v>
      </c>
    </row>
    <row r="9" spans="1:10" ht="23.25" customHeight="1" x14ac:dyDescent="0.2">
      <c r="A9" s="170" t="s">
        <v>8</v>
      </c>
      <c r="B9" s="167">
        <v>22.107435849084123</v>
      </c>
      <c r="C9" s="167">
        <v>2.9087923388112999</v>
      </c>
      <c r="D9" s="167">
        <v>0</v>
      </c>
      <c r="E9" s="167">
        <v>0</v>
      </c>
      <c r="F9" s="167">
        <v>6.0169540746760157</v>
      </c>
      <c r="G9" s="167">
        <v>64.638925697799294</v>
      </c>
      <c r="H9" s="167">
        <v>0</v>
      </c>
      <c r="I9" s="167">
        <v>4.3278920396292717</v>
      </c>
      <c r="J9" s="167">
        <v>100</v>
      </c>
    </row>
    <row r="10" spans="1:10" ht="23.25" customHeight="1" x14ac:dyDescent="0.2">
      <c r="A10" s="170" t="s">
        <v>9</v>
      </c>
      <c r="B10" s="167">
        <v>6.6565006666077728</v>
      </c>
      <c r="C10" s="167">
        <v>0</v>
      </c>
      <c r="D10" s="167">
        <v>29.26871393280188</v>
      </c>
      <c r="E10" s="167">
        <v>0</v>
      </c>
      <c r="F10" s="167">
        <v>7.2406280619928962</v>
      </c>
      <c r="G10" s="167">
        <v>56.427356042137802</v>
      </c>
      <c r="H10" s="167">
        <v>0</v>
      </c>
      <c r="I10" s="167">
        <v>0.40680129645964891</v>
      </c>
      <c r="J10" s="167">
        <v>100</v>
      </c>
    </row>
    <row r="11" spans="1:10" ht="23.25" customHeight="1" x14ac:dyDescent="0.2">
      <c r="A11" s="170" t="s">
        <v>10</v>
      </c>
      <c r="B11" s="167">
        <v>14.289817448229837</v>
      </c>
      <c r="C11" s="167">
        <v>0</v>
      </c>
      <c r="D11" s="167">
        <v>4.2026368115529467</v>
      </c>
      <c r="E11" s="167">
        <v>0</v>
      </c>
      <c r="F11" s="167">
        <v>76.70771006152674</v>
      </c>
      <c r="G11" s="167">
        <v>1.5310518694531972</v>
      </c>
      <c r="H11" s="167">
        <v>0.30682402193450842</v>
      </c>
      <c r="I11" s="167">
        <v>2.961959787302769</v>
      </c>
      <c r="J11" s="167">
        <v>100</v>
      </c>
    </row>
    <row r="12" spans="1:10" ht="23.25" customHeight="1" x14ac:dyDescent="0.2">
      <c r="A12" s="170" t="s">
        <v>11</v>
      </c>
      <c r="B12" s="167">
        <v>42.961958713897751</v>
      </c>
      <c r="C12" s="167">
        <v>5.6281867711955638</v>
      </c>
      <c r="D12" s="167">
        <v>0</v>
      </c>
      <c r="E12" s="167">
        <v>0</v>
      </c>
      <c r="F12" s="167">
        <v>2.2032139158514239</v>
      </c>
      <c r="G12" s="167">
        <v>46.905224173951559</v>
      </c>
      <c r="H12" s="167">
        <v>0</v>
      </c>
      <c r="I12" s="167">
        <v>2.3014164251036964</v>
      </c>
      <c r="J12" s="167">
        <v>100</v>
      </c>
    </row>
    <row r="13" spans="1:10" ht="23.25" customHeight="1" x14ac:dyDescent="0.2">
      <c r="A13" s="170" t="s">
        <v>12</v>
      </c>
      <c r="B13" s="167">
        <v>27.032730404823429</v>
      </c>
      <c r="C13" s="167">
        <v>0</v>
      </c>
      <c r="D13" s="167">
        <v>0</v>
      </c>
      <c r="E13" s="167">
        <v>0</v>
      </c>
      <c r="F13" s="167">
        <v>44.148148148148152</v>
      </c>
      <c r="G13" s="167">
        <v>28.819121447028422</v>
      </c>
      <c r="H13" s="167">
        <v>0</v>
      </c>
      <c r="I13" s="167">
        <v>0</v>
      </c>
      <c r="J13" s="167">
        <v>100</v>
      </c>
    </row>
    <row r="14" spans="1:10" ht="23.25" customHeight="1" x14ac:dyDescent="0.2">
      <c r="A14" s="170" t="s">
        <v>13</v>
      </c>
      <c r="B14" s="167">
        <v>15.959721465055132</v>
      </c>
      <c r="C14" s="167">
        <v>0</v>
      </c>
      <c r="D14" s="167">
        <v>82.110445404072777</v>
      </c>
      <c r="E14" s="167">
        <v>0</v>
      </c>
      <c r="F14" s="167">
        <v>2.5772999763624776E-2</v>
      </c>
      <c r="G14" s="167">
        <v>1.8040118005974919</v>
      </c>
      <c r="H14" s="167">
        <v>0</v>
      </c>
      <c r="I14" s="167">
        <v>0.10004833051098531</v>
      </c>
      <c r="J14" s="167">
        <v>100</v>
      </c>
    </row>
    <row r="15" spans="1:10" ht="23.25" customHeight="1" x14ac:dyDescent="0.2">
      <c r="A15" s="170" t="s">
        <v>14</v>
      </c>
      <c r="B15" s="167">
        <v>9.9150438652379886</v>
      </c>
      <c r="C15" s="167">
        <v>0</v>
      </c>
      <c r="D15" s="167">
        <v>31.475868876891838</v>
      </c>
      <c r="E15" s="167">
        <v>0</v>
      </c>
      <c r="F15" s="167">
        <v>6.651966959531717</v>
      </c>
      <c r="G15" s="167">
        <v>43.718455982334547</v>
      </c>
      <c r="H15" s="167">
        <v>0</v>
      </c>
      <c r="I15" s="167">
        <v>8.2386643160039181</v>
      </c>
      <c r="J15" s="167">
        <v>100</v>
      </c>
    </row>
    <row r="16" spans="1:10" ht="23.25" customHeight="1" x14ac:dyDescent="0.2">
      <c r="A16" s="170" t="s">
        <v>15</v>
      </c>
      <c r="B16" s="184">
        <v>5.6507166081904368</v>
      </c>
      <c r="C16" s="184">
        <v>0</v>
      </c>
      <c r="D16" s="184">
        <v>17.166614931662767</v>
      </c>
      <c r="E16" s="184">
        <v>0</v>
      </c>
      <c r="F16" s="184">
        <v>57.874224366873285</v>
      </c>
      <c r="G16" s="184">
        <v>3.2210526975885232</v>
      </c>
      <c r="H16" s="184">
        <v>0</v>
      </c>
      <c r="I16" s="153">
        <v>16.087391395684993</v>
      </c>
      <c r="J16" s="167">
        <v>100</v>
      </c>
    </row>
    <row r="17" spans="1:10" ht="23.25" customHeight="1" x14ac:dyDescent="0.2">
      <c r="A17" s="170" t="s">
        <v>16</v>
      </c>
      <c r="B17" s="167">
        <v>70.203853573348269</v>
      </c>
      <c r="C17" s="185">
        <v>8.8596996028308457</v>
      </c>
      <c r="D17" s="185">
        <v>0.40530746914114379</v>
      </c>
      <c r="E17" s="185">
        <v>0</v>
      </c>
      <c r="F17" s="167">
        <v>3.4914343413158528</v>
      </c>
      <c r="G17" s="167">
        <v>11.085480953604836</v>
      </c>
      <c r="H17" s="185">
        <v>0</v>
      </c>
      <c r="I17" s="167">
        <v>5.9542240597590466</v>
      </c>
      <c r="J17" s="167">
        <v>100</v>
      </c>
    </row>
    <row r="18" spans="1:10" ht="23.25" customHeight="1" x14ac:dyDescent="0.2">
      <c r="A18" s="170" t="s">
        <v>17</v>
      </c>
      <c r="B18" s="167">
        <v>2.3595810227972889</v>
      </c>
      <c r="C18" s="167">
        <v>9.5746149106592728</v>
      </c>
      <c r="D18" s="167">
        <v>0</v>
      </c>
      <c r="E18" s="167">
        <v>0</v>
      </c>
      <c r="F18" s="167">
        <v>31.049414664202089</v>
      </c>
      <c r="G18" s="167">
        <v>48.220332717190395</v>
      </c>
      <c r="H18" s="167">
        <v>0</v>
      </c>
      <c r="I18" s="167">
        <v>8.7960566851509547</v>
      </c>
      <c r="J18" s="167">
        <v>100</v>
      </c>
    </row>
    <row r="19" spans="1:10" ht="23.25" customHeight="1" x14ac:dyDescent="0.2">
      <c r="A19" s="150" t="s">
        <v>18</v>
      </c>
      <c r="B19" s="153">
        <v>6.8135766631582833</v>
      </c>
      <c r="C19" s="153">
        <v>0</v>
      </c>
      <c r="D19" s="153">
        <v>0</v>
      </c>
      <c r="E19" s="153">
        <v>76.449598782436567</v>
      </c>
      <c r="F19" s="167">
        <v>2.1836948693211782</v>
      </c>
      <c r="G19" s="153">
        <v>0.26528400278685355</v>
      </c>
      <c r="H19" s="153">
        <v>0</v>
      </c>
      <c r="I19" s="167">
        <v>14.28784568229714</v>
      </c>
      <c r="J19" s="153">
        <v>100</v>
      </c>
    </row>
    <row r="20" spans="1:10" s="357" customFormat="1" ht="33.75" customHeight="1" thickBot="1" x14ac:dyDescent="0.25">
      <c r="A20" s="222" t="s">
        <v>214</v>
      </c>
      <c r="B20" s="356">
        <v>20.267052112889399</v>
      </c>
      <c r="C20" s="356">
        <v>3.6046944062598314</v>
      </c>
      <c r="D20" s="356">
        <v>9.5635433006833424</v>
      </c>
      <c r="E20" s="356">
        <v>24.410126064063405</v>
      </c>
      <c r="F20" s="356">
        <v>14.133123985892396</v>
      </c>
      <c r="G20" s="356">
        <v>22.008753731725715</v>
      </c>
      <c r="H20" s="356">
        <v>1.1260552879915254E-2</v>
      </c>
      <c r="I20" s="356">
        <v>6.00144584560599</v>
      </c>
      <c r="J20" s="356">
        <v>100</v>
      </c>
    </row>
    <row r="21" spans="1:10" ht="21" customHeight="1" thickTop="1" x14ac:dyDescent="0.2">
      <c r="A21" s="176"/>
    </row>
    <row r="22" spans="1:10" s="146" customFormat="1" ht="18.75" customHeight="1" x14ac:dyDescent="0.2">
      <c r="A22" s="176"/>
    </row>
    <row r="23" spans="1:10" ht="19.5" customHeight="1" x14ac:dyDescent="0.2"/>
    <row r="24" spans="1:10" s="146" customFormat="1" ht="24" customHeight="1" x14ac:dyDescent="0.2">
      <c r="A24" s="263" t="s">
        <v>288</v>
      </c>
      <c r="B24" s="159"/>
      <c r="C24" s="159"/>
      <c r="D24" s="159"/>
      <c r="E24" s="159"/>
      <c r="F24" s="159"/>
      <c r="G24" s="159"/>
      <c r="H24" s="159"/>
      <c r="I24" s="138"/>
      <c r="J24" s="418">
        <v>81</v>
      </c>
    </row>
    <row r="29" spans="1:10" x14ac:dyDescent="0.2">
      <c r="B29" s="20"/>
      <c r="C29" s="20"/>
      <c r="D29" s="20"/>
      <c r="E29" s="20"/>
      <c r="F29" s="131"/>
      <c r="G29" s="131"/>
    </row>
  </sheetData>
  <mergeCells count="5">
    <mergeCell ref="A1:J1"/>
    <mergeCell ref="A2:H2"/>
    <mergeCell ref="A3:A4"/>
    <mergeCell ref="B3:I3"/>
    <mergeCell ref="J3:J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O23"/>
  <sheetViews>
    <sheetView rightToLeft="1" tabSelected="1" view="pageBreakPreview" zoomScale="110" zoomScaleSheetLayoutView="110" workbookViewId="0">
      <selection activeCell="J9" sqref="J9"/>
    </sheetView>
  </sheetViews>
  <sheetFormatPr defaultColWidth="9.125" defaultRowHeight="14.25" x14ac:dyDescent="0.2"/>
  <cols>
    <col min="1" max="1" width="11.125" style="57" customWidth="1"/>
    <col min="2" max="2" width="8.625" style="57" customWidth="1"/>
    <col min="3" max="3" width="1.125" style="57" customWidth="1"/>
    <col min="4" max="4" width="8.375" style="57" customWidth="1"/>
    <col min="5" max="5" width="7.75" style="57" customWidth="1"/>
    <col min="6" max="6" width="1.125" style="57" customWidth="1"/>
    <col min="7" max="7" width="8.75" style="57" customWidth="1"/>
    <col min="8" max="8" width="8.75" style="98" customWidth="1"/>
    <col min="9" max="9" width="1.25" style="98" customWidth="1"/>
    <col min="10" max="11" width="8.75" style="98" customWidth="1"/>
    <col min="12" max="12" width="0.875" style="146" customWidth="1"/>
    <col min="13" max="14" width="8.75" style="146" customWidth="1"/>
    <col min="15" max="15" width="1" style="146" customWidth="1"/>
    <col min="16" max="16" width="9.375" style="146" customWidth="1"/>
    <col min="17" max="17" width="8.375" style="146" customWidth="1"/>
    <col min="18" max="18" width="0.625" style="146" customWidth="1"/>
    <col min="19" max="19" width="10.875" style="146" customWidth="1"/>
    <col min="20" max="20" width="1.125" style="146" customWidth="1"/>
    <col min="21" max="22" width="8" style="146" customWidth="1"/>
    <col min="23" max="23" width="13.375" style="146" customWidth="1"/>
    <col min="24" max="25" width="8.75" style="146" customWidth="1"/>
    <col min="26" max="26" width="1.125" style="146" customWidth="1"/>
    <col min="27" max="28" width="9" style="146" customWidth="1"/>
    <col min="29" max="29" width="1.375" style="146" customWidth="1"/>
    <col min="30" max="30" width="9.125" style="146" customWidth="1"/>
    <col min="31" max="31" width="1.125" style="146" customWidth="1"/>
    <col min="32" max="33" width="8.75" style="146" customWidth="1"/>
    <col min="34" max="34" width="1.25" style="146" customWidth="1"/>
    <col min="35" max="36" width="9.75" style="146" customWidth="1"/>
    <col min="37" max="37" width="1.25" style="146" customWidth="1"/>
    <col min="38" max="38" width="9.125" style="146" customWidth="1"/>
    <col min="39" max="39" width="1.375" style="146" customWidth="1"/>
    <col min="40" max="40" width="10" style="146" customWidth="1"/>
    <col min="41" max="41" width="1.375" style="146" customWidth="1"/>
    <col min="42" max="42" width="8.875" style="146" customWidth="1"/>
    <col min="43" max="43" width="1.375" style="146" customWidth="1"/>
    <col min="44" max="44" width="8.25" style="146" customWidth="1"/>
    <col min="45" max="45" width="13.375" style="57" customWidth="1"/>
    <col min="46" max="46" width="11" style="57" customWidth="1"/>
    <col min="47" max="47" width="1.375" style="57" customWidth="1"/>
    <col min="48" max="48" width="8.875" style="57" customWidth="1"/>
    <col min="49" max="49" width="1.375" style="57" customWidth="1"/>
    <col min="50" max="50" width="9.125" style="57" customWidth="1"/>
    <col min="51" max="51" width="1.25" style="146" customWidth="1"/>
    <col min="52" max="52" width="9.875" style="146" customWidth="1"/>
    <col min="53" max="53" width="1.25" style="146" customWidth="1"/>
    <col min="54" max="54" width="9.625" style="146" customWidth="1"/>
    <col min="55" max="55" width="1.25" style="57" customWidth="1"/>
    <col min="56" max="56" width="9.125" style="57"/>
    <col min="57" max="57" width="1.25" style="57" customWidth="1"/>
    <col min="58" max="58" width="9.125" style="57"/>
    <col min="59" max="59" width="1.25" style="57" customWidth="1"/>
    <col min="60" max="60" width="9.125" style="57"/>
    <col min="61" max="61" width="1" style="57" customWidth="1"/>
    <col min="62" max="62" width="9.125" style="57"/>
    <col min="63" max="63" width="1.25" style="57" customWidth="1"/>
    <col min="64" max="64" width="9.125" style="57"/>
    <col min="65" max="65" width="1.25" style="57" customWidth="1"/>
    <col min="66" max="66" width="9.125" style="57"/>
    <col min="67" max="67" width="1.25" style="57" customWidth="1"/>
    <col min="68" max="68" width="10.375" style="57" customWidth="1"/>
    <col min="69" max="69" width="12.375" style="57" customWidth="1"/>
    <col min="70" max="71" width="8.125" style="57" customWidth="1"/>
    <col min="72" max="72" width="1.25" style="57" customWidth="1"/>
    <col min="73" max="73" width="9.125" style="57"/>
    <col min="74" max="74" width="1.25" style="57" customWidth="1"/>
    <col min="75" max="75" width="9.125" style="57"/>
    <col min="76" max="76" width="1.125" style="57" customWidth="1"/>
    <col min="77" max="77" width="9.125" style="57"/>
    <col min="78" max="78" width="0.75" style="57" customWidth="1"/>
    <col min="79" max="79" width="9.125" style="57"/>
    <col min="80" max="80" width="1.125" style="57" customWidth="1"/>
    <col min="81" max="81" width="9.125" style="57"/>
    <col min="82" max="82" width="1" style="57" customWidth="1"/>
    <col min="83" max="84" width="9.125" style="57"/>
    <col min="85" max="85" width="1" style="57" customWidth="1"/>
    <col min="86" max="87" width="9.125" style="57"/>
    <col min="88" max="88" width="1.125" style="57" customWidth="1"/>
    <col min="89" max="89" width="7.875" style="57" customWidth="1"/>
    <col min="90" max="90" width="0.875" style="57" customWidth="1"/>
    <col min="91" max="91" width="9.125" style="57"/>
    <col min="92" max="92" width="10" style="57" customWidth="1"/>
    <col min="93" max="93" width="7.75" style="57" customWidth="1"/>
    <col min="94" max="94" width="1.25" style="57" customWidth="1"/>
    <col min="95" max="95" width="7.625" style="57" customWidth="1"/>
    <col min="96" max="96" width="1.25" style="57" customWidth="1"/>
    <col min="97" max="97" width="8.125" style="57" customWidth="1"/>
    <col min="98" max="98" width="1.25" style="57" customWidth="1"/>
    <col min="99" max="99" width="8.375" style="57" customWidth="1"/>
    <col min="100" max="100" width="1" style="57" customWidth="1"/>
    <col min="101" max="101" width="8.375" style="57" customWidth="1"/>
    <col min="102" max="102" width="1.25" style="57" customWidth="1"/>
    <col min="103" max="103" width="9.125" style="57"/>
    <col min="104" max="104" width="1.25" style="57" customWidth="1"/>
    <col min="105" max="105" width="7.875" style="57" customWidth="1"/>
    <col min="106" max="106" width="1.25" style="57" customWidth="1"/>
    <col min="107" max="107" width="8" style="57" customWidth="1"/>
    <col min="108" max="108" width="1.25" style="57" customWidth="1"/>
    <col min="109" max="109" width="9.125" style="57"/>
    <col min="110" max="110" width="1.125" style="57" customWidth="1"/>
    <col min="111" max="111" width="7.875" style="57" customWidth="1"/>
    <col min="112" max="112" width="1.25" style="57" customWidth="1"/>
    <col min="113" max="113" width="7.75" style="57" customWidth="1"/>
    <col min="114" max="114" width="1.125" style="57" customWidth="1"/>
    <col min="115" max="115" width="8.125" style="57" customWidth="1"/>
    <col min="116" max="116" width="1" style="57" customWidth="1"/>
    <col min="117" max="117" width="9.125" style="57"/>
    <col min="118" max="118" width="1.25" style="57" customWidth="1"/>
    <col min="119" max="119" width="8.875" style="57" customWidth="1"/>
    <col min="120" max="16384" width="9.125" style="57"/>
  </cols>
  <sheetData>
    <row r="1" spans="1:119" ht="32.25" customHeight="1" x14ac:dyDescent="0.2">
      <c r="A1" s="448" t="s">
        <v>302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 t="s">
        <v>302</v>
      </c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 t="s">
        <v>302</v>
      </c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 t="s">
        <v>302</v>
      </c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 t="s">
        <v>302</v>
      </c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448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48"/>
      <c r="DO1" s="448"/>
    </row>
    <row r="2" spans="1:119" s="425" customFormat="1" ht="24" customHeight="1" thickBot="1" x14ac:dyDescent="0.25">
      <c r="A2" s="421" t="s">
        <v>358</v>
      </c>
      <c r="B2" s="423"/>
      <c r="C2" s="423"/>
      <c r="D2" s="423"/>
      <c r="E2" s="424"/>
      <c r="F2" s="424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2" t="s">
        <v>359</v>
      </c>
      <c r="X2" s="423"/>
      <c r="Y2" s="423"/>
      <c r="Z2" s="423"/>
      <c r="AA2" s="423"/>
      <c r="AB2" s="423"/>
      <c r="AC2" s="423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38" t="s">
        <v>402</v>
      </c>
      <c r="AT2" s="438"/>
      <c r="AU2" s="422"/>
      <c r="AV2" s="422"/>
      <c r="AW2" s="422"/>
      <c r="AX2" s="422"/>
      <c r="AY2" s="422"/>
      <c r="AZ2" s="422"/>
      <c r="BA2" s="422"/>
      <c r="BB2" s="422"/>
      <c r="BC2" s="426"/>
      <c r="BD2" s="423"/>
      <c r="BE2" s="424"/>
      <c r="BF2" s="424"/>
      <c r="BG2" s="424"/>
      <c r="BH2" s="423"/>
      <c r="BI2" s="423"/>
      <c r="BJ2" s="423"/>
      <c r="BK2" s="423"/>
      <c r="BL2" s="423"/>
      <c r="BM2" s="423"/>
      <c r="BN2" s="423"/>
      <c r="BO2" s="423"/>
      <c r="BP2" s="423"/>
      <c r="BQ2" s="438" t="s">
        <v>402</v>
      </c>
      <c r="BR2" s="438"/>
      <c r="BS2" s="423"/>
      <c r="BT2" s="423"/>
      <c r="BU2" s="423"/>
      <c r="BV2" s="423"/>
      <c r="BW2" s="423"/>
      <c r="BX2" s="423"/>
      <c r="BY2" s="423"/>
      <c r="BZ2" s="423"/>
      <c r="CA2" s="423"/>
      <c r="CB2" s="423"/>
      <c r="CC2" s="423"/>
      <c r="CD2" s="423"/>
      <c r="CE2" s="423"/>
      <c r="CF2" s="423"/>
      <c r="CG2" s="423"/>
      <c r="CH2" s="423"/>
      <c r="CI2" s="423"/>
      <c r="CJ2" s="423"/>
      <c r="CK2" s="423"/>
      <c r="CL2" s="423"/>
      <c r="CM2" s="423"/>
      <c r="CN2" s="438" t="s">
        <v>402</v>
      </c>
      <c r="CO2" s="438"/>
      <c r="CP2" s="423"/>
      <c r="CQ2" s="423"/>
      <c r="CR2" s="423"/>
      <c r="CS2" s="423"/>
      <c r="CT2" s="423"/>
      <c r="CU2" s="423"/>
      <c r="CV2" s="424"/>
      <c r="CW2" s="423"/>
      <c r="CX2" s="423"/>
      <c r="CY2" s="423"/>
      <c r="CZ2" s="423"/>
      <c r="DA2" s="423"/>
      <c r="DB2" s="423"/>
      <c r="DC2" s="423"/>
      <c r="DD2" s="423"/>
      <c r="DE2" s="423"/>
      <c r="DF2" s="423"/>
      <c r="DG2" s="423"/>
      <c r="DH2" s="423"/>
      <c r="DI2" s="423"/>
      <c r="DJ2" s="423"/>
      <c r="DK2" s="423"/>
      <c r="DL2" s="423"/>
      <c r="DM2" s="423"/>
      <c r="DN2" s="423"/>
      <c r="DO2" s="423"/>
    </row>
    <row r="3" spans="1:119" ht="29.25" customHeight="1" thickTop="1" x14ac:dyDescent="0.2">
      <c r="A3" s="436" t="s">
        <v>0</v>
      </c>
      <c r="B3" s="433" t="s">
        <v>305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6" t="s">
        <v>0</v>
      </c>
      <c r="X3" s="433" t="s">
        <v>305</v>
      </c>
      <c r="Y3" s="433"/>
      <c r="Z3" s="433"/>
      <c r="AA3" s="433"/>
      <c r="AB3" s="433"/>
      <c r="AC3" s="433"/>
      <c r="AD3" s="433"/>
      <c r="AE3" s="433"/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AR3" s="433"/>
      <c r="AS3" s="453" t="s">
        <v>0</v>
      </c>
      <c r="AT3" s="433" t="s">
        <v>305</v>
      </c>
      <c r="AU3" s="433"/>
      <c r="AV3" s="433"/>
      <c r="AW3" s="433"/>
      <c r="AX3" s="433"/>
      <c r="AY3" s="433"/>
      <c r="AZ3" s="433"/>
      <c r="BA3" s="433"/>
      <c r="BB3" s="433"/>
      <c r="BC3" s="433"/>
      <c r="BD3" s="433"/>
      <c r="BE3" s="433"/>
      <c r="BF3" s="433"/>
      <c r="BG3" s="433"/>
      <c r="BH3" s="433"/>
      <c r="BI3" s="433"/>
      <c r="BJ3" s="433"/>
      <c r="BK3" s="433"/>
      <c r="BL3" s="433"/>
      <c r="BM3" s="433"/>
      <c r="BN3" s="433"/>
      <c r="BO3" s="433"/>
      <c r="BP3" s="433"/>
      <c r="BQ3" s="453" t="s">
        <v>0</v>
      </c>
      <c r="BR3" s="433" t="s">
        <v>305</v>
      </c>
      <c r="BS3" s="433"/>
      <c r="BT3" s="433"/>
      <c r="BU3" s="433"/>
      <c r="BV3" s="433"/>
      <c r="BW3" s="433"/>
      <c r="BX3" s="433"/>
      <c r="BY3" s="433"/>
      <c r="BZ3" s="433"/>
      <c r="CA3" s="433"/>
      <c r="CB3" s="433"/>
      <c r="CC3" s="433"/>
      <c r="CD3" s="433"/>
      <c r="CE3" s="433"/>
      <c r="CF3" s="433"/>
      <c r="CG3" s="433"/>
      <c r="CH3" s="433"/>
      <c r="CI3" s="433"/>
      <c r="CJ3" s="433"/>
      <c r="CK3" s="433"/>
      <c r="CL3" s="433"/>
      <c r="CM3" s="433"/>
      <c r="CN3" s="453" t="s">
        <v>0</v>
      </c>
      <c r="CO3" s="460" t="s">
        <v>305</v>
      </c>
      <c r="CP3" s="460"/>
      <c r="CQ3" s="460"/>
      <c r="CR3" s="460"/>
      <c r="CS3" s="460"/>
      <c r="CT3" s="460"/>
      <c r="CU3" s="460"/>
      <c r="CV3" s="460"/>
      <c r="CW3" s="460"/>
      <c r="CX3" s="460"/>
      <c r="CY3" s="460"/>
      <c r="CZ3" s="460"/>
      <c r="DA3" s="460"/>
      <c r="DB3" s="460"/>
      <c r="DC3" s="460"/>
      <c r="DD3" s="460"/>
      <c r="DE3" s="460"/>
      <c r="DF3" s="460"/>
      <c r="DG3" s="460"/>
      <c r="DH3" s="460"/>
      <c r="DI3" s="460"/>
      <c r="DJ3" s="460"/>
      <c r="DK3" s="460"/>
      <c r="DL3" s="460"/>
      <c r="DM3" s="460"/>
      <c r="DN3" s="460"/>
      <c r="DO3" s="460"/>
    </row>
    <row r="4" spans="1:119" ht="37.5" customHeight="1" x14ac:dyDescent="0.2">
      <c r="A4" s="458"/>
      <c r="B4" s="325" t="s">
        <v>118</v>
      </c>
      <c r="C4" s="392"/>
      <c r="D4" s="456" t="s">
        <v>119</v>
      </c>
      <c r="E4" s="456"/>
      <c r="F4" s="392"/>
      <c r="G4" s="456" t="s">
        <v>120</v>
      </c>
      <c r="H4" s="456"/>
      <c r="I4" s="392"/>
      <c r="J4" s="456" t="s">
        <v>121</v>
      </c>
      <c r="K4" s="456"/>
      <c r="L4" s="392"/>
      <c r="M4" s="456" t="s">
        <v>122</v>
      </c>
      <c r="N4" s="456"/>
      <c r="O4" s="392"/>
      <c r="P4" s="456" t="s">
        <v>123</v>
      </c>
      <c r="Q4" s="456"/>
      <c r="R4" s="392"/>
      <c r="S4" s="325" t="s">
        <v>124</v>
      </c>
      <c r="T4" s="392"/>
      <c r="U4" s="457" t="s">
        <v>125</v>
      </c>
      <c r="V4" s="457"/>
      <c r="W4" s="458"/>
      <c r="X4" s="457" t="s">
        <v>126</v>
      </c>
      <c r="Y4" s="457"/>
      <c r="Z4" s="395"/>
      <c r="AA4" s="456" t="s">
        <v>127</v>
      </c>
      <c r="AB4" s="456"/>
      <c r="AC4" s="392"/>
      <c r="AD4" s="396" t="s">
        <v>128</v>
      </c>
      <c r="AE4" s="395"/>
      <c r="AF4" s="457" t="s">
        <v>129</v>
      </c>
      <c r="AG4" s="457"/>
      <c r="AH4" s="395"/>
      <c r="AI4" s="457" t="s">
        <v>130</v>
      </c>
      <c r="AJ4" s="457"/>
      <c r="AK4" s="395"/>
      <c r="AL4" s="396" t="s">
        <v>131</v>
      </c>
      <c r="AM4" s="395"/>
      <c r="AN4" s="396" t="s">
        <v>327</v>
      </c>
      <c r="AO4" s="395"/>
      <c r="AP4" s="396" t="s">
        <v>132</v>
      </c>
      <c r="AQ4" s="395"/>
      <c r="AR4" s="396" t="s">
        <v>133</v>
      </c>
      <c r="AS4" s="459"/>
      <c r="AT4" s="325" t="s">
        <v>134</v>
      </c>
      <c r="AU4" s="392"/>
      <c r="AV4" s="325" t="s">
        <v>328</v>
      </c>
      <c r="AW4" s="392"/>
      <c r="AX4" s="325" t="s">
        <v>198</v>
      </c>
      <c r="AY4" s="392"/>
      <c r="AZ4" s="325" t="s">
        <v>199</v>
      </c>
      <c r="BA4" s="392"/>
      <c r="BB4" s="325" t="s">
        <v>135</v>
      </c>
      <c r="BC4" s="397"/>
      <c r="BD4" s="396" t="s">
        <v>136</v>
      </c>
      <c r="BE4" s="398"/>
      <c r="BF4" s="325" t="s">
        <v>137</v>
      </c>
      <c r="BG4" s="398"/>
      <c r="BH4" s="396" t="s">
        <v>138</v>
      </c>
      <c r="BI4" s="395"/>
      <c r="BJ4" s="325" t="s">
        <v>139</v>
      </c>
      <c r="BK4" s="392"/>
      <c r="BL4" s="396" t="s">
        <v>140</v>
      </c>
      <c r="BM4" s="395"/>
      <c r="BN4" s="325" t="s">
        <v>141</v>
      </c>
      <c r="BO4" s="392"/>
      <c r="BP4" s="325" t="s">
        <v>163</v>
      </c>
      <c r="BQ4" s="459"/>
      <c r="BR4" s="456" t="s">
        <v>142</v>
      </c>
      <c r="BS4" s="456"/>
      <c r="BT4" s="392"/>
      <c r="BU4" s="325" t="s">
        <v>143</v>
      </c>
      <c r="BV4" s="392"/>
      <c r="BW4" s="325" t="s">
        <v>200</v>
      </c>
      <c r="BX4" s="392"/>
      <c r="BY4" s="325" t="s">
        <v>209</v>
      </c>
      <c r="BZ4" s="392"/>
      <c r="CA4" s="325" t="s">
        <v>329</v>
      </c>
      <c r="CB4" s="392"/>
      <c r="CC4" s="325" t="s">
        <v>330</v>
      </c>
      <c r="CD4" s="392"/>
      <c r="CE4" s="456" t="s">
        <v>164</v>
      </c>
      <c r="CF4" s="456"/>
      <c r="CG4" s="400"/>
      <c r="CH4" s="456" t="s">
        <v>262</v>
      </c>
      <c r="CI4" s="456"/>
      <c r="CJ4" s="400"/>
      <c r="CK4" s="325" t="s">
        <v>189</v>
      </c>
      <c r="CL4" s="392"/>
      <c r="CM4" s="325" t="s">
        <v>166</v>
      </c>
      <c r="CN4" s="459"/>
      <c r="CO4" s="325" t="s">
        <v>167</v>
      </c>
      <c r="CP4" s="392"/>
      <c r="CQ4" s="325" t="s">
        <v>165</v>
      </c>
      <c r="CR4" s="392"/>
      <c r="CS4" s="325" t="s">
        <v>168</v>
      </c>
      <c r="CT4" s="392"/>
      <c r="CU4" s="325" t="s">
        <v>144</v>
      </c>
      <c r="CV4" s="397"/>
      <c r="CW4" s="325" t="s">
        <v>169</v>
      </c>
      <c r="CX4" s="392"/>
      <c r="CY4" s="396" t="s">
        <v>145</v>
      </c>
      <c r="CZ4" s="395"/>
      <c r="DA4" s="325" t="s">
        <v>146</v>
      </c>
      <c r="DB4" s="395"/>
      <c r="DC4" s="396" t="s">
        <v>147</v>
      </c>
      <c r="DD4" s="395"/>
      <c r="DE4" s="325" t="s">
        <v>148</v>
      </c>
      <c r="DF4" s="395"/>
      <c r="DG4" s="325" t="s">
        <v>170</v>
      </c>
      <c r="DH4" s="395"/>
      <c r="DI4" s="325" t="s">
        <v>338</v>
      </c>
      <c r="DJ4" s="395"/>
      <c r="DK4" s="396" t="s">
        <v>263</v>
      </c>
      <c r="DL4" s="395"/>
      <c r="DM4" s="396" t="s">
        <v>171</v>
      </c>
      <c r="DN4" s="395"/>
      <c r="DO4" s="326" t="s">
        <v>306</v>
      </c>
    </row>
    <row r="5" spans="1:119" s="146" customFormat="1" ht="29.25" customHeight="1" x14ac:dyDescent="0.2">
      <c r="A5" s="437"/>
      <c r="B5" s="383" t="s">
        <v>331</v>
      </c>
      <c r="C5" s="384"/>
      <c r="D5" s="383" t="s">
        <v>332</v>
      </c>
      <c r="E5" s="383" t="s">
        <v>320</v>
      </c>
      <c r="F5" s="384"/>
      <c r="G5" s="383" t="s">
        <v>332</v>
      </c>
      <c r="H5" s="383" t="s">
        <v>320</v>
      </c>
      <c r="I5" s="384"/>
      <c r="J5" s="383" t="s">
        <v>332</v>
      </c>
      <c r="K5" s="383" t="s">
        <v>320</v>
      </c>
      <c r="L5" s="384"/>
      <c r="M5" s="383" t="s">
        <v>332</v>
      </c>
      <c r="N5" s="383" t="s">
        <v>320</v>
      </c>
      <c r="O5" s="384"/>
      <c r="P5" s="383" t="s">
        <v>332</v>
      </c>
      <c r="Q5" s="383" t="s">
        <v>320</v>
      </c>
      <c r="R5" s="384"/>
      <c r="S5" s="383" t="s">
        <v>332</v>
      </c>
      <c r="T5" s="384"/>
      <c r="U5" s="383" t="s">
        <v>332</v>
      </c>
      <c r="V5" s="383" t="s">
        <v>320</v>
      </c>
      <c r="W5" s="437"/>
      <c r="X5" s="383" t="s">
        <v>332</v>
      </c>
      <c r="Y5" s="383" t="s">
        <v>320</v>
      </c>
      <c r="Z5" s="385"/>
      <c r="AA5" s="383" t="s">
        <v>332</v>
      </c>
      <c r="AB5" s="383" t="s">
        <v>320</v>
      </c>
      <c r="AC5" s="384"/>
      <c r="AD5" s="383" t="s">
        <v>332</v>
      </c>
      <c r="AE5" s="385"/>
      <c r="AF5" s="383" t="s">
        <v>332</v>
      </c>
      <c r="AG5" s="383" t="s">
        <v>320</v>
      </c>
      <c r="AH5" s="385"/>
      <c r="AI5" s="386" t="s">
        <v>332</v>
      </c>
      <c r="AJ5" s="386" t="s">
        <v>320</v>
      </c>
      <c r="AK5" s="385"/>
      <c r="AL5" s="386" t="s">
        <v>332</v>
      </c>
      <c r="AM5" s="385"/>
      <c r="AN5" s="383" t="s">
        <v>331</v>
      </c>
      <c r="AO5" s="385"/>
      <c r="AP5" s="386" t="s">
        <v>332</v>
      </c>
      <c r="AQ5" s="385"/>
      <c r="AR5" s="386" t="s">
        <v>332</v>
      </c>
      <c r="AS5" s="454"/>
      <c r="AT5" s="386" t="s">
        <v>332</v>
      </c>
      <c r="AU5" s="384"/>
      <c r="AV5" s="386" t="s">
        <v>332</v>
      </c>
      <c r="AW5" s="384"/>
      <c r="AX5" s="386" t="s">
        <v>332</v>
      </c>
      <c r="AY5" s="385"/>
      <c r="AZ5" s="386" t="s">
        <v>175</v>
      </c>
      <c r="BA5" s="385"/>
      <c r="BB5" s="386" t="s">
        <v>333</v>
      </c>
      <c r="BC5" s="387"/>
      <c r="BD5" s="386" t="s">
        <v>332</v>
      </c>
      <c r="BE5" s="387"/>
      <c r="BF5" s="386" t="s">
        <v>332</v>
      </c>
      <c r="BG5" s="387"/>
      <c r="BH5" s="386" t="s">
        <v>332</v>
      </c>
      <c r="BI5" s="385"/>
      <c r="BJ5" s="386" t="s">
        <v>332</v>
      </c>
      <c r="BK5" s="384"/>
      <c r="BL5" s="386" t="s">
        <v>332</v>
      </c>
      <c r="BM5" s="385"/>
      <c r="BN5" s="386" t="s">
        <v>332</v>
      </c>
      <c r="BO5" s="385"/>
      <c r="BP5" s="386" t="s">
        <v>332</v>
      </c>
      <c r="BQ5" s="454"/>
      <c r="BR5" s="386" t="s">
        <v>332</v>
      </c>
      <c r="BS5" s="388" t="s">
        <v>334</v>
      </c>
      <c r="BT5" s="385"/>
      <c r="BU5" s="386" t="s">
        <v>332</v>
      </c>
      <c r="BV5" s="385"/>
      <c r="BW5" s="386" t="s">
        <v>332</v>
      </c>
      <c r="BX5" s="385"/>
      <c r="BY5" s="383" t="s">
        <v>175</v>
      </c>
      <c r="BZ5" s="384"/>
      <c r="CA5" s="386" t="s">
        <v>332</v>
      </c>
      <c r="CB5" s="384"/>
      <c r="CC5" s="386" t="s">
        <v>335</v>
      </c>
      <c r="CD5" s="385"/>
      <c r="CE5" s="386" t="s">
        <v>332</v>
      </c>
      <c r="CF5" s="389" t="s">
        <v>336</v>
      </c>
      <c r="CG5" s="390"/>
      <c r="CH5" s="383" t="s">
        <v>332</v>
      </c>
      <c r="CI5" s="383" t="s">
        <v>320</v>
      </c>
      <c r="CJ5" s="384"/>
      <c r="CK5" s="386" t="s">
        <v>337</v>
      </c>
      <c r="CL5" s="385"/>
      <c r="CM5" s="383" t="s">
        <v>332</v>
      </c>
      <c r="CN5" s="454"/>
      <c r="CO5" s="383" t="s">
        <v>332</v>
      </c>
      <c r="CP5" s="384"/>
      <c r="CQ5" s="383" t="s">
        <v>332</v>
      </c>
      <c r="CR5" s="385"/>
      <c r="CS5" s="383" t="s">
        <v>332</v>
      </c>
      <c r="CT5" s="384"/>
      <c r="CU5" s="383" t="s">
        <v>332</v>
      </c>
      <c r="CV5" s="391"/>
      <c r="CW5" s="383" t="s">
        <v>332</v>
      </c>
      <c r="CX5" s="384"/>
      <c r="CY5" s="383" t="s">
        <v>332</v>
      </c>
      <c r="CZ5" s="384"/>
      <c r="DA5" s="383" t="s">
        <v>332</v>
      </c>
      <c r="DB5" s="385"/>
      <c r="DC5" s="383" t="s">
        <v>332</v>
      </c>
      <c r="DD5" s="384"/>
      <c r="DE5" s="383" t="s">
        <v>332</v>
      </c>
      <c r="DF5" s="385"/>
      <c r="DG5" s="383" t="s">
        <v>332</v>
      </c>
      <c r="DH5" s="384"/>
      <c r="DI5" s="383" t="s">
        <v>175</v>
      </c>
      <c r="DJ5" s="384"/>
      <c r="DK5" s="383" t="s">
        <v>332</v>
      </c>
      <c r="DL5" s="384"/>
      <c r="DM5" s="383" t="s">
        <v>332</v>
      </c>
      <c r="DN5" s="384"/>
      <c r="DO5" s="383" t="s">
        <v>332</v>
      </c>
    </row>
    <row r="6" spans="1:119" s="41" customFormat="1" ht="21.95" customHeight="1" x14ac:dyDescent="0.2">
      <c r="A6" s="260" t="s">
        <v>2</v>
      </c>
      <c r="B6" s="254">
        <v>30</v>
      </c>
      <c r="C6" s="254"/>
      <c r="D6" s="254">
        <v>95.5</v>
      </c>
      <c r="E6" s="151" t="s">
        <v>303</v>
      </c>
      <c r="F6" s="254"/>
      <c r="G6" s="151" t="s">
        <v>303</v>
      </c>
      <c r="H6" s="151" t="s">
        <v>303</v>
      </c>
      <c r="I6" s="151"/>
      <c r="J6" s="151" t="s">
        <v>303</v>
      </c>
      <c r="K6" s="151" t="s">
        <v>303</v>
      </c>
      <c r="L6" s="254"/>
      <c r="M6" s="254">
        <v>8.1</v>
      </c>
      <c r="N6" s="151" t="s">
        <v>303</v>
      </c>
      <c r="O6" s="254"/>
      <c r="P6" s="254">
        <v>7.4749999999999996</v>
      </c>
      <c r="Q6" s="151" t="s">
        <v>303</v>
      </c>
      <c r="R6" s="254"/>
      <c r="S6" s="151" t="s">
        <v>303</v>
      </c>
      <c r="T6" s="151"/>
      <c r="U6" s="151" t="s">
        <v>303</v>
      </c>
      <c r="V6" s="151" t="s">
        <v>303</v>
      </c>
      <c r="W6" s="260" t="s">
        <v>2</v>
      </c>
      <c r="X6" s="254">
        <v>0.3</v>
      </c>
      <c r="Y6" s="151" t="s">
        <v>303</v>
      </c>
      <c r="Z6" s="254"/>
      <c r="AA6" s="254">
        <v>0.14000000000000001</v>
      </c>
      <c r="AB6" s="254">
        <v>0.15</v>
      </c>
      <c r="AC6" s="254"/>
      <c r="AD6" s="151" t="s">
        <v>303</v>
      </c>
      <c r="AE6" s="254"/>
      <c r="AF6" s="254">
        <v>92.666666666666671</v>
      </c>
      <c r="AG6" s="254">
        <v>18</v>
      </c>
      <c r="AH6" s="254"/>
      <c r="AI6" s="373">
        <v>1057</v>
      </c>
      <c r="AJ6" s="254">
        <v>60</v>
      </c>
      <c r="AK6" s="254"/>
      <c r="AL6" s="151">
        <v>4.5999999999999996</v>
      </c>
      <c r="AM6" s="151"/>
      <c r="AN6" s="151" t="s">
        <v>303</v>
      </c>
      <c r="AO6" s="151"/>
      <c r="AP6" s="151" t="s">
        <v>303</v>
      </c>
      <c r="AQ6" s="151"/>
      <c r="AR6" s="151" t="s">
        <v>303</v>
      </c>
      <c r="AS6" s="151" t="s">
        <v>2</v>
      </c>
      <c r="AT6" s="151" t="s">
        <v>303</v>
      </c>
      <c r="AU6" s="151"/>
      <c r="AV6" s="151">
        <v>0.2</v>
      </c>
      <c r="AW6" s="151"/>
      <c r="AX6" s="151" t="s">
        <v>303</v>
      </c>
      <c r="AY6" s="151"/>
      <c r="AZ6" s="151" t="s">
        <v>303</v>
      </c>
      <c r="BA6" s="151"/>
      <c r="BB6" s="151" t="s">
        <v>303</v>
      </c>
      <c r="BC6" s="254"/>
      <c r="BD6" s="254">
        <v>96</v>
      </c>
      <c r="BE6" s="254"/>
      <c r="BF6" s="151" t="s">
        <v>303</v>
      </c>
      <c r="BG6" s="254"/>
      <c r="BH6" s="151" t="s">
        <v>303</v>
      </c>
      <c r="BI6" s="151"/>
      <c r="BJ6" s="151">
        <v>2</v>
      </c>
      <c r="BK6" s="254"/>
      <c r="BL6" s="254">
        <v>470</v>
      </c>
      <c r="BM6" s="254"/>
      <c r="BN6" s="151">
        <v>12</v>
      </c>
      <c r="BO6" s="151"/>
      <c r="BP6" s="151">
        <v>2.5</v>
      </c>
      <c r="BQ6" s="151" t="s">
        <v>2</v>
      </c>
      <c r="BR6" s="151" t="s">
        <v>303</v>
      </c>
      <c r="BS6" s="151" t="s">
        <v>303</v>
      </c>
      <c r="BT6" s="231"/>
      <c r="BU6" s="151" t="s">
        <v>303</v>
      </c>
      <c r="BV6" s="151"/>
      <c r="BW6" s="151" t="s">
        <v>303</v>
      </c>
      <c r="BX6" s="151"/>
      <c r="BY6" s="151" t="s">
        <v>303</v>
      </c>
      <c r="BZ6" s="151"/>
      <c r="CA6" s="151" t="s">
        <v>303</v>
      </c>
      <c r="CB6" s="151"/>
      <c r="CC6" s="151">
        <v>82.075000000000003</v>
      </c>
      <c r="CD6" s="151"/>
      <c r="CE6" s="151">
        <v>130</v>
      </c>
      <c r="CF6" s="151" t="s">
        <v>303</v>
      </c>
      <c r="CG6" s="151"/>
      <c r="CH6" s="333">
        <v>1849</v>
      </c>
      <c r="CI6" s="151" t="s">
        <v>303</v>
      </c>
      <c r="CJ6" s="151"/>
      <c r="CK6" s="151">
        <v>1530</v>
      </c>
      <c r="CL6" s="151"/>
      <c r="CM6" s="151">
        <v>380</v>
      </c>
      <c r="CN6" s="151" t="s">
        <v>2</v>
      </c>
      <c r="CO6" s="151" t="s">
        <v>303</v>
      </c>
      <c r="CP6" s="151"/>
      <c r="CQ6" s="151">
        <v>12</v>
      </c>
      <c r="CR6" s="151"/>
      <c r="CS6" s="151">
        <v>3</v>
      </c>
      <c r="CT6" s="151"/>
      <c r="CU6" s="333">
        <v>1160</v>
      </c>
      <c r="CV6" s="151"/>
      <c r="CW6" s="151" t="s">
        <v>303</v>
      </c>
      <c r="CX6" s="151"/>
      <c r="CY6" s="151" t="s">
        <v>303</v>
      </c>
      <c r="CZ6" s="151"/>
      <c r="DA6" s="151" t="s">
        <v>303</v>
      </c>
      <c r="DB6" s="151"/>
      <c r="DC6" s="151" t="s">
        <v>303</v>
      </c>
      <c r="DD6" s="151"/>
      <c r="DE6" s="151" t="s">
        <v>303</v>
      </c>
      <c r="DF6" s="151"/>
      <c r="DG6" s="151" t="s">
        <v>303</v>
      </c>
      <c r="DH6" s="151"/>
      <c r="DI6" s="151" t="s">
        <v>303</v>
      </c>
      <c r="DJ6" s="151"/>
      <c r="DK6" s="151" t="s">
        <v>303</v>
      </c>
      <c r="DL6" s="151"/>
      <c r="DM6" s="151" t="s">
        <v>303</v>
      </c>
      <c r="DN6" s="151"/>
      <c r="DO6" s="151">
        <v>859</v>
      </c>
    </row>
    <row r="7" spans="1:119" s="41" customFormat="1" ht="21.95" customHeight="1" x14ac:dyDescent="0.2">
      <c r="A7" s="149" t="s">
        <v>4</v>
      </c>
      <c r="B7" s="151">
        <v>27.5</v>
      </c>
      <c r="C7" s="151"/>
      <c r="D7" s="151" t="s">
        <v>303</v>
      </c>
      <c r="E7" s="151" t="s">
        <v>303</v>
      </c>
      <c r="F7" s="151"/>
      <c r="G7" s="151" t="s">
        <v>303</v>
      </c>
      <c r="H7" s="151" t="s">
        <v>303</v>
      </c>
      <c r="I7" s="151"/>
      <c r="J7" s="151">
        <v>7.9</v>
      </c>
      <c r="K7" s="151" t="s">
        <v>303</v>
      </c>
      <c r="L7" s="151"/>
      <c r="M7" s="151">
        <v>45.212499999999999</v>
      </c>
      <c r="N7" s="151" t="s">
        <v>303</v>
      </c>
      <c r="O7" s="151"/>
      <c r="P7" s="151">
        <v>110.75</v>
      </c>
      <c r="Q7" s="151" t="s">
        <v>303</v>
      </c>
      <c r="R7" s="151"/>
      <c r="S7" s="151" t="s">
        <v>303</v>
      </c>
      <c r="T7" s="151"/>
      <c r="U7" s="151" t="s">
        <v>303</v>
      </c>
      <c r="V7" s="151">
        <v>0.4</v>
      </c>
      <c r="W7" s="149" t="s">
        <v>4</v>
      </c>
      <c r="X7" s="151">
        <v>7</v>
      </c>
      <c r="Y7" s="151" t="s">
        <v>303</v>
      </c>
      <c r="Z7" s="151"/>
      <c r="AA7" s="151">
        <v>20.25</v>
      </c>
      <c r="AB7" s="151" t="s">
        <v>303</v>
      </c>
      <c r="AC7" s="151"/>
      <c r="AD7" s="151" t="s">
        <v>303</v>
      </c>
      <c r="AE7" s="151"/>
      <c r="AF7" s="151">
        <v>30</v>
      </c>
      <c r="AG7" s="151" t="s">
        <v>303</v>
      </c>
      <c r="AH7" s="151"/>
      <c r="AI7" s="151">
        <v>27.888888888888889</v>
      </c>
      <c r="AJ7" s="151" t="s">
        <v>303</v>
      </c>
      <c r="AK7" s="151"/>
      <c r="AL7" s="151" t="s">
        <v>303</v>
      </c>
      <c r="AM7" s="151"/>
      <c r="AN7" s="151" t="s">
        <v>303</v>
      </c>
      <c r="AO7" s="151"/>
      <c r="AP7" s="151">
        <v>1</v>
      </c>
      <c r="AQ7" s="151"/>
      <c r="AR7" s="151">
        <v>0.3</v>
      </c>
      <c r="AS7" s="151" t="s">
        <v>4</v>
      </c>
      <c r="AT7" s="151" t="s">
        <v>303</v>
      </c>
      <c r="AU7" s="151"/>
      <c r="AV7" s="151" t="s">
        <v>303</v>
      </c>
      <c r="AW7" s="151"/>
      <c r="AX7" s="151" t="s">
        <v>303</v>
      </c>
      <c r="AY7" s="151"/>
      <c r="AZ7" s="151" t="s">
        <v>303</v>
      </c>
      <c r="BA7" s="151"/>
      <c r="BB7" s="151" t="s">
        <v>303</v>
      </c>
      <c r="BC7" s="151"/>
      <c r="BD7" s="151">
        <v>24.3</v>
      </c>
      <c r="BE7" s="151"/>
      <c r="BF7" s="151">
        <v>20.7</v>
      </c>
      <c r="BG7" s="151"/>
      <c r="BH7" s="151" t="s">
        <v>303</v>
      </c>
      <c r="BI7" s="151"/>
      <c r="BJ7" s="151" t="s">
        <v>303</v>
      </c>
      <c r="BK7" s="151"/>
      <c r="BL7" s="151">
        <v>0.15</v>
      </c>
      <c r="BM7" s="151"/>
      <c r="BN7" s="151">
        <v>0.3</v>
      </c>
      <c r="BO7" s="151"/>
      <c r="BP7" s="151" t="s">
        <v>303</v>
      </c>
      <c r="BQ7" s="151" t="s">
        <v>4</v>
      </c>
      <c r="BR7" s="151">
        <v>30</v>
      </c>
      <c r="BS7" s="151" t="s">
        <v>303</v>
      </c>
      <c r="BT7" s="151"/>
      <c r="BU7" s="151">
        <v>0.1</v>
      </c>
      <c r="BV7" s="151"/>
      <c r="BW7" s="151" t="s">
        <v>303</v>
      </c>
      <c r="BX7" s="151"/>
      <c r="BY7" s="151" t="s">
        <v>303</v>
      </c>
      <c r="BZ7" s="151"/>
      <c r="CA7" s="151" t="s">
        <v>303</v>
      </c>
      <c r="CB7" s="151"/>
      <c r="CC7" s="151">
        <v>6.7611111111111111</v>
      </c>
      <c r="CD7" s="151"/>
      <c r="CE7" s="151" t="s">
        <v>303</v>
      </c>
      <c r="CF7" s="151">
        <v>3</v>
      </c>
      <c r="CG7" s="151"/>
      <c r="CH7" s="151">
        <v>425.22222222222217</v>
      </c>
      <c r="CI7" s="151" t="s">
        <v>303</v>
      </c>
      <c r="CJ7" s="151"/>
      <c r="CK7" s="151">
        <v>690</v>
      </c>
      <c r="CL7" s="151"/>
      <c r="CM7" s="151">
        <v>20</v>
      </c>
      <c r="CN7" s="151" t="s">
        <v>4</v>
      </c>
      <c r="CO7" s="151">
        <v>14</v>
      </c>
      <c r="CP7" s="151"/>
      <c r="CQ7" s="151">
        <v>7.4</v>
      </c>
      <c r="CR7" s="151"/>
      <c r="CS7" s="151">
        <v>5.2</v>
      </c>
      <c r="CT7" s="151"/>
      <c r="CU7" s="151">
        <v>35</v>
      </c>
      <c r="CV7" s="151"/>
      <c r="CW7" s="151">
        <v>80</v>
      </c>
      <c r="CX7" s="151"/>
      <c r="CY7" s="151" t="s">
        <v>303</v>
      </c>
      <c r="CZ7" s="151"/>
      <c r="DA7" s="151" t="s">
        <v>303</v>
      </c>
      <c r="DB7" s="151"/>
      <c r="DC7" s="151" t="s">
        <v>303</v>
      </c>
      <c r="DD7" s="151"/>
      <c r="DE7" s="151" t="s">
        <v>303</v>
      </c>
      <c r="DF7" s="151"/>
      <c r="DG7" s="151">
        <v>117.71428571428571</v>
      </c>
      <c r="DH7" s="151"/>
      <c r="DI7" s="151" t="s">
        <v>303</v>
      </c>
      <c r="DJ7" s="151"/>
      <c r="DK7" s="151">
        <v>90</v>
      </c>
      <c r="DL7" s="151"/>
      <c r="DM7" s="151">
        <v>0.9</v>
      </c>
      <c r="DN7" s="151"/>
      <c r="DO7" s="151" t="s">
        <v>303</v>
      </c>
    </row>
    <row r="8" spans="1:119" s="41" customFormat="1" ht="21.95" customHeight="1" x14ac:dyDescent="0.2">
      <c r="A8" s="149" t="s">
        <v>6</v>
      </c>
      <c r="B8" s="151">
        <v>35</v>
      </c>
      <c r="C8" s="151"/>
      <c r="D8" s="151" t="s">
        <v>303</v>
      </c>
      <c r="E8" s="151">
        <v>60</v>
      </c>
      <c r="F8" s="151"/>
      <c r="G8" s="151" t="s">
        <v>303</v>
      </c>
      <c r="H8" s="151" t="s">
        <v>303</v>
      </c>
      <c r="I8" s="151"/>
      <c r="J8" s="151" t="s">
        <v>303</v>
      </c>
      <c r="K8" s="151" t="s">
        <v>303</v>
      </c>
      <c r="L8" s="151"/>
      <c r="M8" s="151" t="s">
        <v>303</v>
      </c>
      <c r="N8" s="151">
        <v>40</v>
      </c>
      <c r="O8" s="151"/>
      <c r="P8" s="151" t="s">
        <v>303</v>
      </c>
      <c r="Q8" s="151">
        <v>100</v>
      </c>
      <c r="R8" s="151"/>
      <c r="S8" s="151" t="s">
        <v>303</v>
      </c>
      <c r="T8" s="151"/>
      <c r="U8" s="151" t="s">
        <v>303</v>
      </c>
      <c r="V8" s="151" t="s">
        <v>303</v>
      </c>
      <c r="W8" s="149" t="s">
        <v>6</v>
      </c>
      <c r="X8" s="151" t="s">
        <v>303</v>
      </c>
      <c r="Y8" s="151">
        <v>15</v>
      </c>
      <c r="Z8" s="151"/>
      <c r="AA8" s="151" t="s">
        <v>303</v>
      </c>
      <c r="AB8" s="151">
        <v>3</v>
      </c>
      <c r="AC8" s="151"/>
      <c r="AD8" s="151" t="s">
        <v>303</v>
      </c>
      <c r="AE8" s="151"/>
      <c r="AF8" s="151" t="s">
        <v>303</v>
      </c>
      <c r="AG8" s="151" t="s">
        <v>303</v>
      </c>
      <c r="AH8" s="151"/>
      <c r="AI8" s="151" t="s">
        <v>303</v>
      </c>
      <c r="AJ8" s="151" t="s">
        <v>303</v>
      </c>
      <c r="AK8" s="151"/>
      <c r="AL8" s="151" t="s">
        <v>303</v>
      </c>
      <c r="AM8" s="151"/>
      <c r="AN8" s="151" t="s">
        <v>303</v>
      </c>
      <c r="AO8" s="151"/>
      <c r="AP8" s="151" t="s">
        <v>303</v>
      </c>
      <c r="AQ8" s="151"/>
      <c r="AR8" s="151" t="s">
        <v>303</v>
      </c>
      <c r="AS8" s="151" t="s">
        <v>6</v>
      </c>
      <c r="AT8" s="151" t="s">
        <v>303</v>
      </c>
      <c r="AU8" s="151"/>
      <c r="AV8" s="151" t="s">
        <v>303</v>
      </c>
      <c r="AW8" s="151"/>
      <c r="AX8" s="151" t="s">
        <v>303</v>
      </c>
      <c r="AY8" s="151"/>
      <c r="AZ8" s="151" t="s">
        <v>303</v>
      </c>
      <c r="BA8" s="151"/>
      <c r="BB8" s="151" t="s">
        <v>303</v>
      </c>
      <c r="BC8" s="151"/>
      <c r="BD8" s="151" t="s">
        <v>303</v>
      </c>
      <c r="BE8" s="151"/>
      <c r="BF8" s="151" t="s">
        <v>303</v>
      </c>
      <c r="BG8" s="151"/>
      <c r="BH8" s="151" t="s">
        <v>303</v>
      </c>
      <c r="BI8" s="151"/>
      <c r="BJ8" s="151" t="s">
        <v>303</v>
      </c>
      <c r="BK8" s="151"/>
      <c r="BL8" s="151" t="s">
        <v>303</v>
      </c>
      <c r="BM8" s="151"/>
      <c r="BN8" s="151" t="s">
        <v>303</v>
      </c>
      <c r="BO8" s="151"/>
      <c r="BP8" s="151" t="s">
        <v>303</v>
      </c>
      <c r="BQ8" s="151" t="s">
        <v>6</v>
      </c>
      <c r="BR8" s="151" t="s">
        <v>303</v>
      </c>
      <c r="BS8" s="151" t="s">
        <v>303</v>
      </c>
      <c r="BT8" s="151"/>
      <c r="BU8" s="151" t="s">
        <v>303</v>
      </c>
      <c r="BV8" s="151"/>
      <c r="BW8" s="151" t="s">
        <v>303</v>
      </c>
      <c r="BX8" s="151"/>
      <c r="BY8" s="151" t="s">
        <v>303</v>
      </c>
      <c r="BZ8" s="151"/>
      <c r="CA8" s="151" t="s">
        <v>303</v>
      </c>
      <c r="CB8" s="151"/>
      <c r="CC8" s="151" t="s">
        <v>303</v>
      </c>
      <c r="CD8" s="151"/>
      <c r="CE8" s="151" t="s">
        <v>303</v>
      </c>
      <c r="CF8" s="151" t="s">
        <v>303</v>
      </c>
      <c r="CG8" s="151"/>
      <c r="CH8" s="151" t="s">
        <v>303</v>
      </c>
      <c r="CI8" s="151" t="s">
        <v>303</v>
      </c>
      <c r="CJ8" s="151"/>
      <c r="CK8" s="151" t="s">
        <v>303</v>
      </c>
      <c r="CL8" s="151"/>
      <c r="CM8" s="151" t="s">
        <v>303</v>
      </c>
      <c r="CN8" s="151" t="s">
        <v>6</v>
      </c>
      <c r="CO8" s="151" t="s">
        <v>303</v>
      </c>
      <c r="CP8" s="151"/>
      <c r="CQ8" s="151" t="s">
        <v>303</v>
      </c>
      <c r="CR8" s="151"/>
      <c r="CS8" s="151" t="s">
        <v>303</v>
      </c>
      <c r="CT8" s="151"/>
      <c r="CU8" s="151" t="s">
        <v>303</v>
      </c>
      <c r="CV8" s="151"/>
      <c r="CW8" s="151" t="s">
        <v>303</v>
      </c>
      <c r="CX8" s="151"/>
      <c r="CY8" s="151" t="s">
        <v>303</v>
      </c>
      <c r="CZ8" s="151"/>
      <c r="DA8" s="151" t="s">
        <v>303</v>
      </c>
      <c r="DB8" s="151"/>
      <c r="DC8" s="151" t="s">
        <v>303</v>
      </c>
      <c r="DD8" s="151"/>
      <c r="DE8" s="151" t="s">
        <v>303</v>
      </c>
      <c r="DF8" s="151"/>
      <c r="DG8" s="151" t="s">
        <v>303</v>
      </c>
      <c r="DH8" s="151"/>
      <c r="DI8" s="151" t="s">
        <v>303</v>
      </c>
      <c r="DJ8" s="151"/>
      <c r="DK8" s="151" t="s">
        <v>303</v>
      </c>
      <c r="DL8" s="151"/>
      <c r="DM8" s="151" t="s">
        <v>303</v>
      </c>
      <c r="DN8" s="151"/>
      <c r="DO8" s="151" t="s">
        <v>303</v>
      </c>
    </row>
    <row r="9" spans="1:119" s="41" customFormat="1" ht="21.95" customHeight="1" x14ac:dyDescent="0.2">
      <c r="A9" s="149" t="s">
        <v>7</v>
      </c>
      <c r="B9" s="151" t="s">
        <v>303</v>
      </c>
      <c r="C9" s="151"/>
      <c r="D9" s="151" t="s">
        <v>303</v>
      </c>
      <c r="E9" s="151" t="s">
        <v>303</v>
      </c>
      <c r="F9" s="151"/>
      <c r="G9" s="151" t="s">
        <v>303</v>
      </c>
      <c r="H9" s="151" t="s">
        <v>303</v>
      </c>
      <c r="I9" s="151"/>
      <c r="J9" s="151" t="s">
        <v>303</v>
      </c>
      <c r="K9" s="151" t="s">
        <v>303</v>
      </c>
      <c r="L9" s="151"/>
      <c r="M9" s="151" t="s">
        <v>303</v>
      </c>
      <c r="N9" s="151" t="s">
        <v>303</v>
      </c>
      <c r="O9" s="151"/>
      <c r="P9" s="151" t="s">
        <v>303</v>
      </c>
      <c r="Q9" s="151" t="s">
        <v>303</v>
      </c>
      <c r="R9" s="151"/>
      <c r="S9" s="151" t="s">
        <v>303</v>
      </c>
      <c r="T9" s="151"/>
      <c r="U9" s="151" t="s">
        <v>303</v>
      </c>
      <c r="V9" s="151" t="s">
        <v>303</v>
      </c>
      <c r="W9" s="149" t="s">
        <v>7</v>
      </c>
      <c r="X9" s="151" t="s">
        <v>303</v>
      </c>
      <c r="Y9" s="151" t="s">
        <v>303</v>
      </c>
      <c r="Z9" s="151"/>
      <c r="AA9" s="151" t="s">
        <v>303</v>
      </c>
      <c r="AB9" s="151" t="s">
        <v>303</v>
      </c>
      <c r="AC9" s="151"/>
      <c r="AD9" s="151" t="s">
        <v>303</v>
      </c>
      <c r="AE9" s="151"/>
      <c r="AF9" s="151" t="s">
        <v>303</v>
      </c>
      <c r="AG9" s="151" t="s">
        <v>303</v>
      </c>
      <c r="AH9" s="151"/>
      <c r="AI9" s="151" t="s">
        <v>303</v>
      </c>
      <c r="AJ9" s="151" t="s">
        <v>303</v>
      </c>
      <c r="AK9" s="151"/>
      <c r="AL9" s="151" t="s">
        <v>303</v>
      </c>
      <c r="AM9" s="151"/>
      <c r="AN9" s="151">
        <v>40</v>
      </c>
      <c r="AO9" s="151"/>
      <c r="AP9" s="151" t="s">
        <v>303</v>
      </c>
      <c r="AQ9" s="151"/>
      <c r="AR9" s="151" t="s">
        <v>303</v>
      </c>
      <c r="AS9" s="151" t="s">
        <v>7</v>
      </c>
      <c r="AT9" s="151" t="s">
        <v>303</v>
      </c>
      <c r="AU9" s="151"/>
      <c r="AV9" s="151" t="s">
        <v>303</v>
      </c>
      <c r="AW9" s="151"/>
      <c r="AX9" s="151" t="s">
        <v>303</v>
      </c>
      <c r="AY9" s="151"/>
      <c r="AZ9" s="151" t="s">
        <v>303</v>
      </c>
      <c r="BA9" s="151"/>
      <c r="BB9" s="151" t="s">
        <v>303</v>
      </c>
      <c r="BC9" s="151"/>
      <c r="BD9" s="151" t="s">
        <v>303</v>
      </c>
      <c r="BE9" s="151"/>
      <c r="BF9" s="151" t="s">
        <v>303</v>
      </c>
      <c r="BG9" s="151"/>
      <c r="BH9" s="151" t="s">
        <v>303</v>
      </c>
      <c r="BI9" s="151"/>
      <c r="BJ9" s="151" t="s">
        <v>303</v>
      </c>
      <c r="BK9" s="151"/>
      <c r="BL9" s="151" t="s">
        <v>303</v>
      </c>
      <c r="BM9" s="151"/>
      <c r="BN9" s="151" t="s">
        <v>303</v>
      </c>
      <c r="BO9" s="151"/>
      <c r="BP9" s="151" t="s">
        <v>303</v>
      </c>
      <c r="BQ9" s="151" t="s">
        <v>7</v>
      </c>
      <c r="BR9" s="151" t="s">
        <v>303</v>
      </c>
      <c r="BS9" s="151" t="s">
        <v>303</v>
      </c>
      <c r="BT9" s="151"/>
      <c r="BU9" s="151" t="s">
        <v>303</v>
      </c>
      <c r="BV9" s="151"/>
      <c r="BW9" s="151" t="s">
        <v>303</v>
      </c>
      <c r="BX9" s="151"/>
      <c r="BY9" s="151" t="s">
        <v>303</v>
      </c>
      <c r="BZ9" s="151"/>
      <c r="CA9" s="151" t="s">
        <v>303</v>
      </c>
      <c r="CB9" s="151"/>
      <c r="CC9" s="151">
        <v>6</v>
      </c>
      <c r="CD9" s="151"/>
      <c r="CE9" s="151" t="s">
        <v>303</v>
      </c>
      <c r="CF9" s="151" t="s">
        <v>303</v>
      </c>
      <c r="CG9" s="399"/>
      <c r="CH9" s="151" t="s">
        <v>303</v>
      </c>
      <c r="CI9" s="151" t="s">
        <v>303</v>
      </c>
      <c r="CJ9" s="151"/>
      <c r="CK9" s="151" t="s">
        <v>303</v>
      </c>
      <c r="CL9" s="151"/>
      <c r="CM9" s="151" t="s">
        <v>303</v>
      </c>
      <c r="CN9" s="151" t="s">
        <v>7</v>
      </c>
      <c r="CO9" s="151" t="s">
        <v>303</v>
      </c>
      <c r="CP9" s="151"/>
      <c r="CQ9" s="151" t="s">
        <v>303</v>
      </c>
      <c r="CR9" s="151"/>
      <c r="CS9" s="151" t="s">
        <v>303</v>
      </c>
      <c r="CT9" s="151"/>
      <c r="CU9" s="151" t="s">
        <v>303</v>
      </c>
      <c r="CV9" s="151"/>
      <c r="CW9" s="151" t="s">
        <v>303</v>
      </c>
      <c r="CX9" s="151"/>
      <c r="CY9" s="151" t="s">
        <v>303</v>
      </c>
      <c r="CZ9" s="151"/>
      <c r="DA9" s="151" t="s">
        <v>303</v>
      </c>
      <c r="DB9" s="151"/>
      <c r="DC9" s="151" t="s">
        <v>303</v>
      </c>
      <c r="DD9" s="151"/>
      <c r="DE9" s="151" t="s">
        <v>303</v>
      </c>
      <c r="DF9" s="151"/>
      <c r="DG9" s="151" t="s">
        <v>303</v>
      </c>
      <c r="DH9" s="151"/>
      <c r="DI9" s="151" t="s">
        <v>303</v>
      </c>
      <c r="DJ9" s="151"/>
      <c r="DK9" s="151" t="s">
        <v>303</v>
      </c>
      <c r="DL9" s="151"/>
      <c r="DM9" s="151" t="s">
        <v>303</v>
      </c>
      <c r="DN9" s="151"/>
      <c r="DO9" s="151" t="s">
        <v>303</v>
      </c>
    </row>
    <row r="10" spans="1:119" s="41" customFormat="1" ht="21.95" customHeight="1" x14ac:dyDescent="0.2">
      <c r="A10" s="149" t="s">
        <v>8</v>
      </c>
      <c r="B10" s="151">
        <v>25</v>
      </c>
      <c r="C10" s="151"/>
      <c r="D10" s="151">
        <v>21.25</v>
      </c>
      <c r="E10" s="151" t="s">
        <v>303</v>
      </c>
      <c r="F10" s="151"/>
      <c r="G10" s="151">
        <v>8.1199999999999992</v>
      </c>
      <c r="H10" s="151" t="s">
        <v>303</v>
      </c>
      <c r="I10" s="151"/>
      <c r="J10" s="151" t="s">
        <v>303</v>
      </c>
      <c r="K10" s="151" t="s">
        <v>303</v>
      </c>
      <c r="L10" s="151"/>
      <c r="M10" s="151">
        <v>115.6</v>
      </c>
      <c r="N10" s="151" t="s">
        <v>303</v>
      </c>
      <c r="O10" s="151"/>
      <c r="P10" s="333">
        <v>2045.2</v>
      </c>
      <c r="Q10" s="151" t="s">
        <v>303</v>
      </c>
      <c r="R10" s="151"/>
      <c r="S10" s="151">
        <v>7.4</v>
      </c>
      <c r="T10" s="151"/>
      <c r="U10" s="151">
        <v>10</v>
      </c>
      <c r="V10" s="151" t="s">
        <v>303</v>
      </c>
      <c r="W10" s="149" t="s">
        <v>8</v>
      </c>
      <c r="X10" s="151">
        <v>1.5880000000000001</v>
      </c>
      <c r="Y10" s="151" t="s">
        <v>303</v>
      </c>
      <c r="Z10" s="151"/>
      <c r="AA10" s="151">
        <v>5.5299999999999994</v>
      </c>
      <c r="AB10" s="151" t="s">
        <v>303</v>
      </c>
      <c r="AC10" s="151"/>
      <c r="AD10" s="151">
        <v>17.600000000000001</v>
      </c>
      <c r="AE10" s="151"/>
      <c r="AF10" s="151">
        <v>25.75</v>
      </c>
      <c r="AG10" s="151" t="s">
        <v>303</v>
      </c>
      <c r="AH10" s="151"/>
      <c r="AI10" s="151">
        <v>250</v>
      </c>
      <c r="AJ10" s="151" t="s">
        <v>303</v>
      </c>
      <c r="AK10" s="151"/>
      <c r="AL10" s="151">
        <v>5.1194999999999995</v>
      </c>
      <c r="AM10" s="151"/>
      <c r="AN10" s="151" t="s">
        <v>303</v>
      </c>
      <c r="AO10" s="151"/>
      <c r="AP10" s="151">
        <v>0.126</v>
      </c>
      <c r="AQ10" s="151"/>
      <c r="AR10" s="151">
        <v>0.9</v>
      </c>
      <c r="AS10" s="151" t="s">
        <v>8</v>
      </c>
      <c r="AT10" s="151">
        <v>0.9</v>
      </c>
      <c r="AU10" s="151"/>
      <c r="AV10" s="151" t="s">
        <v>303</v>
      </c>
      <c r="AW10" s="151"/>
      <c r="AX10" s="151">
        <v>5</v>
      </c>
      <c r="AY10" s="151"/>
      <c r="AZ10" s="151">
        <v>0.1</v>
      </c>
      <c r="BA10" s="151"/>
      <c r="BB10" s="151">
        <v>0.1</v>
      </c>
      <c r="BC10" s="151"/>
      <c r="BD10" s="151" t="s">
        <v>303</v>
      </c>
      <c r="BE10" s="151"/>
      <c r="BF10" s="151" t="s">
        <v>303</v>
      </c>
      <c r="BG10" s="151"/>
      <c r="BH10" s="151">
        <v>0.19800000000000001</v>
      </c>
      <c r="BI10" s="151"/>
      <c r="BJ10" s="151">
        <v>5.45</v>
      </c>
      <c r="BK10" s="151"/>
      <c r="BL10" s="151">
        <v>0.44</v>
      </c>
      <c r="BM10" s="151"/>
      <c r="BN10" s="151" t="s">
        <v>303</v>
      </c>
      <c r="BO10" s="151"/>
      <c r="BP10" s="151" t="s">
        <v>303</v>
      </c>
      <c r="BQ10" s="151" t="s">
        <v>8</v>
      </c>
      <c r="BR10" s="151" t="s">
        <v>303</v>
      </c>
      <c r="BS10" s="151">
        <v>2</v>
      </c>
      <c r="BT10" s="151"/>
      <c r="BU10" s="151" t="s">
        <v>303</v>
      </c>
      <c r="BV10" s="151"/>
      <c r="BW10" s="151">
        <v>33.75</v>
      </c>
      <c r="BX10" s="151"/>
      <c r="BY10" s="151">
        <v>99</v>
      </c>
      <c r="BZ10" s="151"/>
      <c r="CA10" s="151">
        <v>1.6</v>
      </c>
      <c r="CB10" s="151"/>
      <c r="CC10" s="151">
        <v>7.1038461538461535</v>
      </c>
      <c r="CD10" s="151"/>
      <c r="CE10" s="151" t="s">
        <v>303</v>
      </c>
      <c r="CF10" s="151" t="s">
        <v>303</v>
      </c>
      <c r="CG10" s="151"/>
      <c r="CH10" s="151">
        <v>171.65888888888887</v>
      </c>
      <c r="CI10" s="151">
        <v>724</v>
      </c>
      <c r="CJ10" s="151"/>
      <c r="CK10" s="151">
        <v>725.5</v>
      </c>
      <c r="CL10" s="151"/>
      <c r="CM10" s="151" t="s">
        <v>303</v>
      </c>
      <c r="CN10" s="151" t="s">
        <v>8</v>
      </c>
      <c r="CO10" s="151" t="s">
        <v>303</v>
      </c>
      <c r="CP10" s="151"/>
      <c r="CQ10" s="151" t="s">
        <v>303</v>
      </c>
      <c r="CR10" s="151"/>
      <c r="CS10" s="151" t="s">
        <v>303</v>
      </c>
      <c r="CT10" s="151"/>
      <c r="CU10" s="151">
        <v>500</v>
      </c>
      <c r="CV10" s="151"/>
      <c r="CW10" s="151" t="s">
        <v>303</v>
      </c>
      <c r="CX10" s="151"/>
      <c r="CY10" s="151" t="s">
        <v>303</v>
      </c>
      <c r="CZ10" s="151"/>
      <c r="DA10" s="151">
        <v>3</v>
      </c>
      <c r="DB10" s="151"/>
      <c r="DC10" s="151">
        <v>2</v>
      </c>
      <c r="DD10" s="151"/>
      <c r="DE10" s="151">
        <v>5</v>
      </c>
      <c r="DF10" s="151"/>
      <c r="DG10" s="151" t="s">
        <v>303</v>
      </c>
      <c r="DH10" s="151"/>
      <c r="DI10" s="151">
        <v>2</v>
      </c>
      <c r="DJ10" s="151"/>
      <c r="DK10" s="151" t="s">
        <v>303</v>
      </c>
      <c r="DL10" s="151"/>
      <c r="DM10" s="151">
        <v>5</v>
      </c>
      <c r="DN10" s="151"/>
      <c r="DO10" s="151" t="s">
        <v>303</v>
      </c>
    </row>
    <row r="11" spans="1:119" s="41" customFormat="1" ht="21.95" customHeight="1" x14ac:dyDescent="0.2">
      <c r="A11" s="149" t="s">
        <v>9</v>
      </c>
      <c r="B11" s="151">
        <v>29.75</v>
      </c>
      <c r="C11" s="151"/>
      <c r="D11" s="151">
        <v>275</v>
      </c>
      <c r="E11" s="151" t="s">
        <v>303</v>
      </c>
      <c r="F11" s="151"/>
      <c r="G11" s="151" t="s">
        <v>303</v>
      </c>
      <c r="H11" s="151">
        <v>7</v>
      </c>
      <c r="I11" s="151"/>
      <c r="J11" s="151" t="s">
        <v>303</v>
      </c>
      <c r="K11" s="151">
        <v>3</v>
      </c>
      <c r="L11" s="151"/>
      <c r="M11" s="151" t="s">
        <v>303</v>
      </c>
      <c r="N11" s="151" t="s">
        <v>303</v>
      </c>
      <c r="O11" s="151"/>
      <c r="P11" s="151">
        <v>85</v>
      </c>
      <c r="Q11" s="151">
        <v>75</v>
      </c>
      <c r="R11" s="151"/>
      <c r="S11" s="151" t="s">
        <v>303</v>
      </c>
      <c r="T11" s="151"/>
      <c r="U11" s="151" t="s">
        <v>303</v>
      </c>
      <c r="V11" s="151" t="s">
        <v>303</v>
      </c>
      <c r="W11" s="149" t="s">
        <v>9</v>
      </c>
      <c r="X11" s="151" t="s">
        <v>303</v>
      </c>
      <c r="Y11" s="151">
        <v>2.2999999999999998</v>
      </c>
      <c r="Z11" s="151"/>
      <c r="AA11" s="151" t="s">
        <v>303</v>
      </c>
      <c r="AB11" s="151">
        <v>2.4</v>
      </c>
      <c r="AC11" s="151"/>
      <c r="AD11" s="151" t="s">
        <v>303</v>
      </c>
      <c r="AE11" s="151"/>
      <c r="AF11" s="151">
        <v>174</v>
      </c>
      <c r="AG11" s="151">
        <v>2.25</v>
      </c>
      <c r="AH11" s="151"/>
      <c r="AI11" s="151">
        <v>540</v>
      </c>
      <c r="AJ11" s="151">
        <v>275</v>
      </c>
      <c r="AK11" s="151"/>
      <c r="AL11" s="151" t="s">
        <v>303</v>
      </c>
      <c r="AM11" s="151"/>
      <c r="AN11" s="151" t="s">
        <v>303</v>
      </c>
      <c r="AO11" s="151"/>
      <c r="AP11" s="151" t="s">
        <v>303</v>
      </c>
      <c r="AQ11" s="151"/>
      <c r="AR11" s="151" t="s">
        <v>303</v>
      </c>
      <c r="AS11" s="151" t="s">
        <v>9</v>
      </c>
      <c r="AT11" s="151" t="s">
        <v>303</v>
      </c>
      <c r="AU11" s="151"/>
      <c r="AV11" s="151" t="s">
        <v>303</v>
      </c>
      <c r="AW11" s="151"/>
      <c r="AX11" s="151" t="s">
        <v>303</v>
      </c>
      <c r="AY11" s="151"/>
      <c r="AZ11" s="151" t="s">
        <v>303</v>
      </c>
      <c r="BA11" s="151"/>
      <c r="BB11" s="151" t="s">
        <v>303</v>
      </c>
      <c r="BC11" s="151"/>
      <c r="BD11" s="151" t="s">
        <v>303</v>
      </c>
      <c r="BE11" s="151"/>
      <c r="BF11" s="151" t="s">
        <v>303</v>
      </c>
      <c r="BG11" s="151"/>
      <c r="BH11" s="151" t="s">
        <v>303</v>
      </c>
      <c r="BI11" s="151"/>
      <c r="BJ11" s="151" t="s">
        <v>303</v>
      </c>
      <c r="BK11" s="151"/>
      <c r="BL11" s="151" t="s">
        <v>303</v>
      </c>
      <c r="BM11" s="151"/>
      <c r="BN11" s="151" t="s">
        <v>303</v>
      </c>
      <c r="BO11" s="151"/>
      <c r="BP11" s="151" t="s">
        <v>303</v>
      </c>
      <c r="BQ11" s="151" t="s">
        <v>9</v>
      </c>
      <c r="BR11" s="151" t="s">
        <v>303</v>
      </c>
      <c r="BS11" s="151" t="s">
        <v>303</v>
      </c>
      <c r="BT11" s="151"/>
      <c r="BU11" s="151" t="s">
        <v>303</v>
      </c>
      <c r="BV11" s="151"/>
      <c r="BW11" s="151" t="s">
        <v>303</v>
      </c>
      <c r="BX11" s="151"/>
      <c r="BY11" s="151" t="s">
        <v>303</v>
      </c>
      <c r="BZ11" s="151"/>
      <c r="CA11" s="151" t="s">
        <v>303</v>
      </c>
      <c r="CB11" s="151"/>
      <c r="CC11" s="151">
        <v>6</v>
      </c>
      <c r="CD11" s="151"/>
      <c r="CE11" s="151" t="s">
        <v>303</v>
      </c>
      <c r="CF11" s="151" t="s">
        <v>303</v>
      </c>
      <c r="CG11" s="151"/>
      <c r="CH11" s="333">
        <v>1210</v>
      </c>
      <c r="CI11" s="151" t="s">
        <v>303</v>
      </c>
      <c r="CJ11" s="151"/>
      <c r="CK11" s="151">
        <v>1375</v>
      </c>
      <c r="CL11" s="151"/>
      <c r="CM11" s="151" t="s">
        <v>303</v>
      </c>
      <c r="CN11" s="151" t="s">
        <v>9</v>
      </c>
      <c r="CO11" s="151" t="s">
        <v>303</v>
      </c>
      <c r="CP11" s="151"/>
      <c r="CQ11" s="151" t="s">
        <v>303</v>
      </c>
      <c r="CR11" s="151"/>
      <c r="CS11" s="151" t="s">
        <v>303</v>
      </c>
      <c r="CT11" s="151"/>
      <c r="CU11" s="151" t="s">
        <v>303</v>
      </c>
      <c r="CV11" s="151"/>
      <c r="CW11" s="151" t="s">
        <v>303</v>
      </c>
      <c r="CX11" s="151"/>
      <c r="CY11" s="151" t="s">
        <v>303</v>
      </c>
      <c r="CZ11" s="151"/>
      <c r="DA11" s="151" t="s">
        <v>303</v>
      </c>
      <c r="DB11" s="151"/>
      <c r="DC11" s="151" t="s">
        <v>303</v>
      </c>
      <c r="DD11" s="151"/>
      <c r="DE11" s="151" t="s">
        <v>303</v>
      </c>
      <c r="DF11" s="151"/>
      <c r="DG11" s="151" t="s">
        <v>303</v>
      </c>
      <c r="DH11" s="151"/>
      <c r="DI11" s="151" t="s">
        <v>303</v>
      </c>
      <c r="DJ11" s="151"/>
      <c r="DK11" s="151" t="s">
        <v>303</v>
      </c>
      <c r="DL11" s="151"/>
      <c r="DM11" s="151" t="s">
        <v>303</v>
      </c>
      <c r="DN11" s="151"/>
      <c r="DO11" s="151" t="s">
        <v>303</v>
      </c>
    </row>
    <row r="12" spans="1:119" s="41" customFormat="1" ht="21.95" customHeight="1" x14ac:dyDescent="0.2">
      <c r="A12" s="149" t="s">
        <v>10</v>
      </c>
      <c r="B12" s="151">
        <v>30</v>
      </c>
      <c r="C12" s="151"/>
      <c r="D12" s="151">
        <v>400</v>
      </c>
      <c r="E12" s="151" t="s">
        <v>303</v>
      </c>
      <c r="F12" s="151"/>
      <c r="G12" s="151" t="s">
        <v>303</v>
      </c>
      <c r="H12" s="151">
        <v>7</v>
      </c>
      <c r="I12" s="151"/>
      <c r="J12" s="151" t="s">
        <v>303</v>
      </c>
      <c r="K12" s="151">
        <v>2</v>
      </c>
      <c r="L12" s="151"/>
      <c r="M12" s="151" t="s">
        <v>303</v>
      </c>
      <c r="N12" s="151" t="s">
        <v>303</v>
      </c>
      <c r="O12" s="151"/>
      <c r="P12" s="151" t="s">
        <v>303</v>
      </c>
      <c r="Q12" s="151">
        <v>73</v>
      </c>
      <c r="R12" s="151"/>
      <c r="S12" s="151" t="s">
        <v>303</v>
      </c>
      <c r="T12" s="151"/>
      <c r="U12" s="151" t="s">
        <v>303</v>
      </c>
      <c r="V12" s="151" t="s">
        <v>303</v>
      </c>
      <c r="W12" s="149" t="s">
        <v>10</v>
      </c>
      <c r="X12" s="151" t="s">
        <v>303</v>
      </c>
      <c r="Y12" s="151">
        <v>2</v>
      </c>
      <c r="Z12" s="151"/>
      <c r="AA12" s="151" t="s">
        <v>303</v>
      </c>
      <c r="AB12" s="151">
        <v>2</v>
      </c>
      <c r="AC12" s="151"/>
      <c r="AD12" s="151" t="s">
        <v>303</v>
      </c>
      <c r="AE12" s="151"/>
      <c r="AF12" s="151" t="s">
        <v>303</v>
      </c>
      <c r="AG12" s="151">
        <v>2</v>
      </c>
      <c r="AH12" s="151"/>
      <c r="AI12" s="151" t="s">
        <v>303</v>
      </c>
      <c r="AJ12" s="151">
        <v>3</v>
      </c>
      <c r="AK12" s="151"/>
      <c r="AL12" s="151" t="s">
        <v>303</v>
      </c>
      <c r="AM12" s="151"/>
      <c r="AN12" s="151" t="s">
        <v>303</v>
      </c>
      <c r="AO12" s="151"/>
      <c r="AP12" s="151" t="s">
        <v>303</v>
      </c>
      <c r="AQ12" s="151"/>
      <c r="AR12" s="151" t="s">
        <v>303</v>
      </c>
      <c r="AS12" s="151" t="s">
        <v>10</v>
      </c>
      <c r="AT12" s="151" t="s">
        <v>303</v>
      </c>
      <c r="AU12" s="151"/>
      <c r="AV12" s="151" t="s">
        <v>303</v>
      </c>
      <c r="AW12" s="151"/>
      <c r="AX12" s="151" t="s">
        <v>303</v>
      </c>
      <c r="AY12" s="151"/>
      <c r="AZ12" s="151" t="s">
        <v>303</v>
      </c>
      <c r="BA12" s="151"/>
      <c r="BB12" s="151" t="s">
        <v>303</v>
      </c>
      <c r="BC12" s="151"/>
      <c r="BD12" s="151" t="s">
        <v>303</v>
      </c>
      <c r="BE12" s="151"/>
      <c r="BF12" s="151" t="s">
        <v>303</v>
      </c>
      <c r="BG12" s="151"/>
      <c r="BH12" s="151" t="s">
        <v>303</v>
      </c>
      <c r="BI12" s="151"/>
      <c r="BJ12" s="151" t="s">
        <v>303</v>
      </c>
      <c r="BK12" s="151"/>
      <c r="BL12" s="151" t="s">
        <v>303</v>
      </c>
      <c r="BM12" s="151"/>
      <c r="BN12" s="151" t="s">
        <v>303</v>
      </c>
      <c r="BO12" s="151"/>
      <c r="BP12" s="151" t="s">
        <v>303</v>
      </c>
      <c r="BQ12" s="151" t="s">
        <v>10</v>
      </c>
      <c r="BR12" s="151" t="s">
        <v>303</v>
      </c>
      <c r="BS12" s="151" t="s">
        <v>303</v>
      </c>
      <c r="BT12" s="151"/>
      <c r="BU12" s="151" t="s">
        <v>303</v>
      </c>
      <c r="BV12" s="151"/>
      <c r="BW12" s="151" t="s">
        <v>303</v>
      </c>
      <c r="BX12" s="151"/>
      <c r="BY12" s="151" t="s">
        <v>303</v>
      </c>
      <c r="BZ12" s="151"/>
      <c r="CA12" s="151" t="s">
        <v>303</v>
      </c>
      <c r="CB12" s="151"/>
      <c r="CC12" s="151" t="s">
        <v>303</v>
      </c>
      <c r="CD12" s="151"/>
      <c r="CE12" s="151" t="s">
        <v>303</v>
      </c>
      <c r="CF12" s="151" t="s">
        <v>303</v>
      </c>
      <c r="CG12" s="151"/>
      <c r="CH12" s="151" t="s">
        <v>303</v>
      </c>
      <c r="CI12" s="151" t="s">
        <v>303</v>
      </c>
      <c r="CJ12" s="151"/>
      <c r="CK12" s="151" t="s">
        <v>303</v>
      </c>
      <c r="CL12" s="151"/>
      <c r="CM12" s="151" t="s">
        <v>303</v>
      </c>
      <c r="CN12" s="151" t="s">
        <v>10</v>
      </c>
      <c r="CO12" s="151" t="s">
        <v>303</v>
      </c>
      <c r="CP12" s="151"/>
      <c r="CQ12" s="151" t="s">
        <v>303</v>
      </c>
      <c r="CR12" s="151"/>
      <c r="CS12" s="151" t="s">
        <v>303</v>
      </c>
      <c r="CT12" s="151"/>
      <c r="CU12" s="151" t="s">
        <v>303</v>
      </c>
      <c r="CV12" s="151"/>
      <c r="CW12" s="151" t="s">
        <v>303</v>
      </c>
      <c r="CX12" s="151"/>
      <c r="CY12" s="151" t="s">
        <v>303</v>
      </c>
      <c r="CZ12" s="151"/>
      <c r="DA12" s="151" t="s">
        <v>303</v>
      </c>
      <c r="DB12" s="151"/>
      <c r="DC12" s="151" t="s">
        <v>303</v>
      </c>
      <c r="DD12" s="151"/>
      <c r="DE12" s="151" t="s">
        <v>303</v>
      </c>
      <c r="DF12" s="151"/>
      <c r="DG12" s="151" t="s">
        <v>303</v>
      </c>
      <c r="DH12" s="151"/>
      <c r="DI12" s="151" t="s">
        <v>303</v>
      </c>
      <c r="DJ12" s="151"/>
      <c r="DK12" s="151" t="s">
        <v>303</v>
      </c>
      <c r="DL12" s="151"/>
      <c r="DM12" s="151" t="s">
        <v>303</v>
      </c>
      <c r="DN12" s="151"/>
      <c r="DO12" s="151" t="s">
        <v>303</v>
      </c>
    </row>
    <row r="13" spans="1:119" s="41" customFormat="1" ht="21.95" customHeight="1" x14ac:dyDescent="0.2">
      <c r="A13" s="149" t="s">
        <v>11</v>
      </c>
      <c r="B13" s="151">
        <v>27</v>
      </c>
      <c r="C13" s="151"/>
      <c r="D13" s="151" t="s">
        <v>303</v>
      </c>
      <c r="E13" s="151" t="s">
        <v>303</v>
      </c>
      <c r="F13" s="151"/>
      <c r="G13" s="151" t="s">
        <v>303</v>
      </c>
      <c r="H13" s="151" t="s">
        <v>303</v>
      </c>
      <c r="I13" s="151"/>
      <c r="J13" s="151" t="s">
        <v>303</v>
      </c>
      <c r="K13" s="151" t="s">
        <v>303</v>
      </c>
      <c r="L13" s="151"/>
      <c r="M13" s="151">
        <v>30</v>
      </c>
      <c r="N13" s="151" t="s">
        <v>303</v>
      </c>
      <c r="O13" s="151"/>
      <c r="P13" s="151">
        <v>130</v>
      </c>
      <c r="Q13" s="151" t="s">
        <v>303</v>
      </c>
      <c r="R13" s="151"/>
      <c r="S13" s="151" t="s">
        <v>303</v>
      </c>
      <c r="T13" s="151"/>
      <c r="U13" s="151" t="s">
        <v>303</v>
      </c>
      <c r="V13" s="151" t="s">
        <v>303</v>
      </c>
      <c r="W13" s="149" t="s">
        <v>11</v>
      </c>
      <c r="X13" s="151" t="s">
        <v>303</v>
      </c>
      <c r="Y13" s="151" t="s">
        <v>303</v>
      </c>
      <c r="Z13" s="151"/>
      <c r="AA13" s="151">
        <v>0.22</v>
      </c>
      <c r="AB13" s="151" t="s">
        <v>303</v>
      </c>
      <c r="AC13" s="151"/>
      <c r="AD13" s="151" t="s">
        <v>303</v>
      </c>
      <c r="AE13" s="151"/>
      <c r="AF13" s="151" t="s">
        <v>303</v>
      </c>
      <c r="AG13" s="151" t="s">
        <v>303</v>
      </c>
      <c r="AH13" s="151"/>
      <c r="AI13" s="151">
        <v>310</v>
      </c>
      <c r="AJ13" s="151" t="s">
        <v>303</v>
      </c>
      <c r="AK13" s="151"/>
      <c r="AL13" s="151" t="s">
        <v>303</v>
      </c>
      <c r="AM13" s="151"/>
      <c r="AN13" s="151" t="s">
        <v>303</v>
      </c>
      <c r="AO13" s="151"/>
      <c r="AP13" s="151">
        <v>0.08</v>
      </c>
      <c r="AQ13" s="151"/>
      <c r="AR13" s="151" t="s">
        <v>303</v>
      </c>
      <c r="AS13" s="151" t="s">
        <v>11</v>
      </c>
      <c r="AT13" s="151" t="s">
        <v>303</v>
      </c>
      <c r="AU13" s="151"/>
      <c r="AV13" s="151" t="s">
        <v>303</v>
      </c>
      <c r="AW13" s="151"/>
      <c r="AX13" s="151" t="s">
        <v>303</v>
      </c>
      <c r="AY13" s="151"/>
      <c r="AZ13" s="151" t="s">
        <v>303</v>
      </c>
      <c r="BA13" s="151"/>
      <c r="BB13" s="151" t="s">
        <v>303</v>
      </c>
      <c r="BC13" s="151"/>
      <c r="BD13" s="151" t="s">
        <v>303</v>
      </c>
      <c r="BE13" s="151"/>
      <c r="BF13" s="151" t="s">
        <v>303</v>
      </c>
      <c r="BG13" s="151"/>
      <c r="BH13" s="151">
        <v>0.33</v>
      </c>
      <c r="BI13" s="151"/>
      <c r="BJ13" s="151">
        <v>0.11</v>
      </c>
      <c r="BK13" s="151"/>
      <c r="BL13" s="151" t="s">
        <v>303</v>
      </c>
      <c r="BM13" s="151"/>
      <c r="BN13" s="151">
        <v>0.4</v>
      </c>
      <c r="BO13" s="151"/>
      <c r="BP13" s="151" t="s">
        <v>303</v>
      </c>
      <c r="BQ13" s="151" t="s">
        <v>11</v>
      </c>
      <c r="BR13" s="151" t="s">
        <v>303</v>
      </c>
      <c r="BS13" s="151" t="s">
        <v>303</v>
      </c>
      <c r="BT13" s="151"/>
      <c r="BU13" s="151" t="s">
        <v>303</v>
      </c>
      <c r="BV13" s="151"/>
      <c r="BW13" s="151" t="s">
        <v>303</v>
      </c>
      <c r="BX13" s="151"/>
      <c r="BY13" s="151" t="s">
        <v>303</v>
      </c>
      <c r="BZ13" s="151"/>
      <c r="CA13" s="151" t="s">
        <v>303</v>
      </c>
      <c r="CB13" s="151"/>
      <c r="CC13" s="151">
        <v>4</v>
      </c>
      <c r="CD13" s="151"/>
      <c r="CE13" s="151" t="s">
        <v>303</v>
      </c>
      <c r="CF13" s="151" t="s">
        <v>303</v>
      </c>
      <c r="CG13" s="151"/>
      <c r="CH13" s="333">
        <v>1200</v>
      </c>
      <c r="CI13" s="151" t="s">
        <v>303</v>
      </c>
      <c r="CJ13" s="151"/>
      <c r="CK13" s="151" t="s">
        <v>303</v>
      </c>
      <c r="CL13" s="151"/>
      <c r="CM13" s="151" t="s">
        <v>303</v>
      </c>
      <c r="CN13" s="151" t="s">
        <v>11</v>
      </c>
      <c r="CO13" s="151" t="s">
        <v>303</v>
      </c>
      <c r="CP13" s="151"/>
      <c r="CQ13" s="151" t="s">
        <v>303</v>
      </c>
      <c r="CR13" s="151"/>
      <c r="CS13" s="151" t="s">
        <v>303</v>
      </c>
      <c r="CT13" s="151"/>
      <c r="CU13" s="151" t="s">
        <v>303</v>
      </c>
      <c r="CV13" s="151"/>
      <c r="CW13" s="151" t="s">
        <v>303</v>
      </c>
      <c r="CX13" s="151"/>
      <c r="CY13" s="151" t="s">
        <v>303</v>
      </c>
      <c r="CZ13" s="151"/>
      <c r="DA13" s="151" t="s">
        <v>303</v>
      </c>
      <c r="DB13" s="151"/>
      <c r="DC13" s="151" t="s">
        <v>303</v>
      </c>
      <c r="DD13" s="151"/>
      <c r="DE13" s="151" t="s">
        <v>303</v>
      </c>
      <c r="DF13" s="151"/>
      <c r="DG13" s="151" t="s">
        <v>303</v>
      </c>
      <c r="DH13" s="151"/>
      <c r="DI13" s="151" t="s">
        <v>303</v>
      </c>
      <c r="DJ13" s="151"/>
      <c r="DK13" s="151" t="s">
        <v>303</v>
      </c>
      <c r="DL13" s="151"/>
      <c r="DM13" s="151" t="s">
        <v>303</v>
      </c>
      <c r="DN13" s="151"/>
      <c r="DO13" s="151">
        <v>140</v>
      </c>
    </row>
    <row r="14" spans="1:119" s="41" customFormat="1" ht="21.95" customHeight="1" x14ac:dyDescent="0.2">
      <c r="A14" s="149" t="s">
        <v>12</v>
      </c>
      <c r="B14" s="151">
        <v>29</v>
      </c>
      <c r="C14" s="151"/>
      <c r="D14" s="151" t="s">
        <v>303</v>
      </c>
      <c r="E14" s="151" t="s">
        <v>303</v>
      </c>
      <c r="F14" s="151"/>
      <c r="G14" s="151" t="s">
        <v>303</v>
      </c>
      <c r="H14" s="151" t="s">
        <v>303</v>
      </c>
      <c r="I14" s="151"/>
      <c r="J14" s="151" t="s">
        <v>303</v>
      </c>
      <c r="K14" s="151" t="s">
        <v>303</v>
      </c>
      <c r="L14" s="151"/>
      <c r="M14" s="151">
        <v>155</v>
      </c>
      <c r="N14" s="151" t="s">
        <v>303</v>
      </c>
      <c r="O14" s="151"/>
      <c r="P14" s="151">
        <v>560</v>
      </c>
      <c r="Q14" s="151" t="s">
        <v>303</v>
      </c>
      <c r="R14" s="151"/>
      <c r="S14" s="151" t="s">
        <v>303</v>
      </c>
      <c r="T14" s="151"/>
      <c r="U14" s="151" t="s">
        <v>303</v>
      </c>
      <c r="V14" s="151" t="s">
        <v>303</v>
      </c>
      <c r="W14" s="149" t="s">
        <v>12</v>
      </c>
      <c r="X14" s="151">
        <v>12.6</v>
      </c>
      <c r="Y14" s="151" t="s">
        <v>303</v>
      </c>
      <c r="Z14" s="151"/>
      <c r="AA14" s="151">
        <v>4.5</v>
      </c>
      <c r="AB14" s="151" t="s">
        <v>303</v>
      </c>
      <c r="AC14" s="151"/>
      <c r="AD14" s="151" t="s">
        <v>303</v>
      </c>
      <c r="AE14" s="151"/>
      <c r="AF14" s="151">
        <v>126</v>
      </c>
      <c r="AG14" s="151" t="s">
        <v>303</v>
      </c>
      <c r="AH14" s="151"/>
      <c r="AI14" s="151" t="s">
        <v>303</v>
      </c>
      <c r="AJ14" s="151" t="s">
        <v>303</v>
      </c>
      <c r="AK14" s="151"/>
      <c r="AL14" s="151" t="s">
        <v>303</v>
      </c>
      <c r="AM14" s="151"/>
      <c r="AN14" s="151" t="s">
        <v>303</v>
      </c>
      <c r="AO14" s="151"/>
      <c r="AP14" s="151" t="s">
        <v>303</v>
      </c>
      <c r="AQ14" s="151"/>
      <c r="AR14" s="151" t="s">
        <v>303</v>
      </c>
      <c r="AS14" s="151" t="s">
        <v>12</v>
      </c>
      <c r="AT14" s="151" t="s">
        <v>303</v>
      </c>
      <c r="AU14" s="151"/>
      <c r="AV14" s="151" t="s">
        <v>303</v>
      </c>
      <c r="AW14" s="151"/>
      <c r="AX14" s="151" t="s">
        <v>303</v>
      </c>
      <c r="AY14" s="151"/>
      <c r="AZ14" s="151" t="s">
        <v>303</v>
      </c>
      <c r="BA14" s="151"/>
      <c r="BB14" s="151" t="s">
        <v>303</v>
      </c>
      <c r="BC14" s="151"/>
      <c r="BD14" s="151" t="s">
        <v>303</v>
      </c>
      <c r="BE14" s="151"/>
      <c r="BF14" s="151" t="s">
        <v>303</v>
      </c>
      <c r="BG14" s="151"/>
      <c r="BH14" s="151" t="s">
        <v>303</v>
      </c>
      <c r="BI14" s="151"/>
      <c r="BJ14" s="151" t="s">
        <v>303</v>
      </c>
      <c r="BK14" s="151"/>
      <c r="BL14" s="151" t="s">
        <v>303</v>
      </c>
      <c r="BM14" s="151"/>
      <c r="BN14" s="151">
        <v>0.44</v>
      </c>
      <c r="BO14" s="151"/>
      <c r="BP14" s="151" t="s">
        <v>303</v>
      </c>
      <c r="BQ14" s="151" t="s">
        <v>12</v>
      </c>
      <c r="BR14" s="151" t="s">
        <v>303</v>
      </c>
      <c r="BS14" s="151" t="s">
        <v>303</v>
      </c>
      <c r="BT14" s="151"/>
      <c r="BU14" s="151">
        <v>0.6</v>
      </c>
      <c r="BV14" s="151"/>
      <c r="BW14" s="151" t="s">
        <v>303</v>
      </c>
      <c r="BX14" s="151"/>
      <c r="BY14" s="151" t="s">
        <v>303</v>
      </c>
      <c r="BZ14" s="151"/>
      <c r="CA14" s="151" t="s">
        <v>303</v>
      </c>
      <c r="CB14" s="151"/>
      <c r="CC14" s="151" t="s">
        <v>303</v>
      </c>
      <c r="CD14" s="151"/>
      <c r="CE14" s="151" t="s">
        <v>303</v>
      </c>
      <c r="CF14" s="151" t="s">
        <v>303</v>
      </c>
      <c r="CG14" s="151"/>
      <c r="CH14" s="151">
        <v>516</v>
      </c>
      <c r="CI14" s="151" t="s">
        <v>303</v>
      </c>
      <c r="CJ14" s="151"/>
      <c r="CK14" s="151" t="s">
        <v>303</v>
      </c>
      <c r="CL14" s="151"/>
      <c r="CM14" s="151">
        <v>0.19</v>
      </c>
      <c r="CN14" s="151" t="s">
        <v>12</v>
      </c>
      <c r="CO14" s="151" t="s">
        <v>303</v>
      </c>
      <c r="CP14" s="151"/>
      <c r="CQ14" s="151" t="s">
        <v>303</v>
      </c>
      <c r="CR14" s="151"/>
      <c r="CS14" s="151" t="s">
        <v>303</v>
      </c>
      <c r="CT14" s="151"/>
      <c r="CU14" s="151" t="s">
        <v>303</v>
      </c>
      <c r="CV14" s="151"/>
      <c r="CW14" s="151" t="s">
        <v>303</v>
      </c>
      <c r="CX14" s="151"/>
      <c r="CY14" s="151">
        <v>85</v>
      </c>
      <c r="CZ14" s="151"/>
      <c r="DA14" s="151" t="s">
        <v>303</v>
      </c>
      <c r="DB14" s="151"/>
      <c r="DC14" s="151" t="s">
        <v>303</v>
      </c>
      <c r="DD14" s="151"/>
      <c r="DE14" s="151" t="s">
        <v>303</v>
      </c>
      <c r="DF14" s="151"/>
      <c r="DG14" s="151" t="s">
        <v>303</v>
      </c>
      <c r="DH14" s="151"/>
      <c r="DI14" s="151" t="s">
        <v>303</v>
      </c>
      <c r="DJ14" s="151"/>
      <c r="DK14" s="151" t="s">
        <v>303</v>
      </c>
      <c r="DL14" s="151"/>
      <c r="DM14" s="151" t="s">
        <v>303</v>
      </c>
      <c r="DN14" s="151"/>
      <c r="DO14" s="151">
        <v>193</v>
      </c>
    </row>
    <row r="15" spans="1:119" s="41" customFormat="1" ht="21.95" customHeight="1" x14ac:dyDescent="0.2">
      <c r="A15" s="149" t="s">
        <v>13</v>
      </c>
      <c r="B15" s="151" t="s">
        <v>303</v>
      </c>
      <c r="C15" s="151"/>
      <c r="D15" s="151" t="s">
        <v>303</v>
      </c>
      <c r="E15" s="151" t="s">
        <v>303</v>
      </c>
      <c r="F15" s="151"/>
      <c r="G15" s="151" t="s">
        <v>303</v>
      </c>
      <c r="H15" s="151" t="s">
        <v>303</v>
      </c>
      <c r="I15" s="151"/>
      <c r="J15" s="151" t="s">
        <v>303</v>
      </c>
      <c r="K15" s="151" t="s">
        <v>303</v>
      </c>
      <c r="L15" s="151"/>
      <c r="M15" s="151" t="s">
        <v>303</v>
      </c>
      <c r="N15" s="151" t="s">
        <v>303</v>
      </c>
      <c r="O15" s="151"/>
      <c r="P15" s="151" t="s">
        <v>303</v>
      </c>
      <c r="Q15" s="151" t="s">
        <v>303</v>
      </c>
      <c r="R15" s="151"/>
      <c r="S15" s="151" t="s">
        <v>303</v>
      </c>
      <c r="T15" s="151"/>
      <c r="U15" s="151" t="s">
        <v>303</v>
      </c>
      <c r="V15" s="151" t="s">
        <v>303</v>
      </c>
      <c r="W15" s="149" t="s">
        <v>13</v>
      </c>
      <c r="X15" s="151" t="s">
        <v>303</v>
      </c>
      <c r="Y15" s="151" t="s">
        <v>303</v>
      </c>
      <c r="Z15" s="151"/>
      <c r="AA15" s="151" t="s">
        <v>303</v>
      </c>
      <c r="AB15" s="151" t="s">
        <v>303</v>
      </c>
      <c r="AC15" s="151"/>
      <c r="AD15" s="151" t="s">
        <v>303</v>
      </c>
      <c r="AE15" s="151"/>
      <c r="AF15" s="151" t="s">
        <v>303</v>
      </c>
      <c r="AG15" s="151" t="s">
        <v>303</v>
      </c>
      <c r="AH15" s="151"/>
      <c r="AI15" s="151" t="s">
        <v>303</v>
      </c>
      <c r="AJ15" s="151" t="s">
        <v>303</v>
      </c>
      <c r="AK15" s="151"/>
      <c r="AL15" s="151" t="s">
        <v>303</v>
      </c>
      <c r="AM15" s="151"/>
      <c r="AN15" s="151" t="s">
        <v>303</v>
      </c>
      <c r="AO15" s="151"/>
      <c r="AP15" s="151" t="s">
        <v>303</v>
      </c>
      <c r="AQ15" s="151"/>
      <c r="AR15" s="151" t="s">
        <v>303</v>
      </c>
      <c r="AS15" s="151" t="s">
        <v>13</v>
      </c>
      <c r="AT15" s="151" t="s">
        <v>303</v>
      </c>
      <c r="AU15" s="151"/>
      <c r="AV15" s="151" t="s">
        <v>303</v>
      </c>
      <c r="AW15" s="151"/>
      <c r="AX15" s="151" t="s">
        <v>303</v>
      </c>
      <c r="AY15" s="151"/>
      <c r="AZ15" s="151" t="s">
        <v>303</v>
      </c>
      <c r="BA15" s="151"/>
      <c r="BB15" s="151" t="s">
        <v>303</v>
      </c>
      <c r="BC15" s="151"/>
      <c r="BD15" s="151" t="s">
        <v>303</v>
      </c>
      <c r="BE15" s="151"/>
      <c r="BF15" s="151" t="s">
        <v>303</v>
      </c>
      <c r="BG15" s="151"/>
      <c r="BH15" s="151" t="s">
        <v>303</v>
      </c>
      <c r="BI15" s="151"/>
      <c r="BJ15" s="151" t="s">
        <v>303</v>
      </c>
      <c r="BK15" s="151"/>
      <c r="BL15" s="151" t="s">
        <v>303</v>
      </c>
      <c r="BM15" s="151"/>
      <c r="BN15" s="151" t="s">
        <v>303</v>
      </c>
      <c r="BO15" s="151"/>
      <c r="BP15" s="151" t="s">
        <v>303</v>
      </c>
      <c r="BQ15" s="151" t="s">
        <v>13</v>
      </c>
      <c r="BR15" s="151" t="s">
        <v>303</v>
      </c>
      <c r="BS15" s="151" t="s">
        <v>303</v>
      </c>
      <c r="BT15" s="151"/>
      <c r="BU15" s="151" t="s">
        <v>303</v>
      </c>
      <c r="BV15" s="151"/>
      <c r="BW15" s="151" t="s">
        <v>303</v>
      </c>
      <c r="BX15" s="151"/>
      <c r="BY15" s="151" t="s">
        <v>303</v>
      </c>
      <c r="BZ15" s="151"/>
      <c r="CA15" s="151" t="s">
        <v>303</v>
      </c>
      <c r="CB15" s="151"/>
      <c r="CC15" s="151" t="s">
        <v>303</v>
      </c>
      <c r="CD15" s="151"/>
      <c r="CE15" s="151" t="s">
        <v>303</v>
      </c>
      <c r="CF15" s="151" t="s">
        <v>303</v>
      </c>
      <c r="CG15" s="151"/>
      <c r="CH15" s="151" t="s">
        <v>303</v>
      </c>
      <c r="CI15" s="151" t="s">
        <v>303</v>
      </c>
      <c r="CJ15" s="151"/>
      <c r="CK15" s="151" t="s">
        <v>303</v>
      </c>
      <c r="CL15" s="151"/>
      <c r="CM15" s="151" t="s">
        <v>303</v>
      </c>
      <c r="CN15" s="151" t="s">
        <v>13</v>
      </c>
      <c r="CO15" s="151" t="s">
        <v>303</v>
      </c>
      <c r="CP15" s="151"/>
      <c r="CQ15" s="151" t="s">
        <v>303</v>
      </c>
      <c r="CR15" s="151"/>
      <c r="CS15" s="151" t="s">
        <v>303</v>
      </c>
      <c r="CT15" s="151"/>
      <c r="CU15" s="151" t="s">
        <v>303</v>
      </c>
      <c r="CV15" s="151"/>
      <c r="CW15" s="151" t="s">
        <v>303</v>
      </c>
      <c r="CX15" s="151"/>
      <c r="CY15" s="151" t="s">
        <v>303</v>
      </c>
      <c r="CZ15" s="151"/>
      <c r="DA15" s="151" t="s">
        <v>303</v>
      </c>
      <c r="DB15" s="151"/>
      <c r="DC15" s="151" t="s">
        <v>303</v>
      </c>
      <c r="DD15" s="151"/>
      <c r="DE15" s="151" t="s">
        <v>303</v>
      </c>
      <c r="DF15" s="151"/>
      <c r="DG15" s="151" t="s">
        <v>303</v>
      </c>
      <c r="DH15" s="151"/>
      <c r="DI15" s="151" t="s">
        <v>303</v>
      </c>
      <c r="DJ15" s="151"/>
      <c r="DK15" s="151" t="s">
        <v>303</v>
      </c>
      <c r="DL15" s="151"/>
      <c r="DM15" s="151" t="s">
        <v>303</v>
      </c>
      <c r="DN15" s="151"/>
      <c r="DO15" s="151" t="s">
        <v>303</v>
      </c>
    </row>
    <row r="16" spans="1:119" s="41" customFormat="1" ht="21.95" customHeight="1" x14ac:dyDescent="0.2">
      <c r="A16" s="149" t="s">
        <v>14</v>
      </c>
      <c r="B16" s="151" t="s">
        <v>303</v>
      </c>
      <c r="C16" s="151"/>
      <c r="D16" s="151" t="s">
        <v>303</v>
      </c>
      <c r="E16" s="151" t="s">
        <v>303</v>
      </c>
      <c r="F16" s="151"/>
      <c r="G16" s="151" t="s">
        <v>303</v>
      </c>
      <c r="H16" s="151" t="s">
        <v>303</v>
      </c>
      <c r="I16" s="151"/>
      <c r="J16" s="151" t="s">
        <v>303</v>
      </c>
      <c r="K16" s="151" t="s">
        <v>303</v>
      </c>
      <c r="L16" s="151"/>
      <c r="M16" s="151">
        <v>39</v>
      </c>
      <c r="N16" s="151" t="s">
        <v>303</v>
      </c>
      <c r="O16" s="151"/>
      <c r="P16" s="151">
        <v>90</v>
      </c>
      <c r="Q16" s="151" t="s">
        <v>303</v>
      </c>
      <c r="R16" s="151"/>
      <c r="S16" s="151" t="s">
        <v>303</v>
      </c>
      <c r="T16" s="151"/>
      <c r="U16" s="151" t="s">
        <v>303</v>
      </c>
      <c r="V16" s="151" t="s">
        <v>303</v>
      </c>
      <c r="W16" s="149" t="s">
        <v>14</v>
      </c>
      <c r="X16" s="151" t="s">
        <v>303</v>
      </c>
      <c r="Y16" s="151" t="s">
        <v>303</v>
      </c>
      <c r="Z16" s="151"/>
      <c r="AA16" s="151" t="s">
        <v>303</v>
      </c>
      <c r="AB16" s="151" t="s">
        <v>303</v>
      </c>
      <c r="AC16" s="151"/>
      <c r="AD16" s="151" t="s">
        <v>303</v>
      </c>
      <c r="AE16" s="151"/>
      <c r="AF16" s="151" t="s">
        <v>303</v>
      </c>
      <c r="AG16" s="151" t="s">
        <v>303</v>
      </c>
      <c r="AH16" s="151"/>
      <c r="AI16" s="151" t="s">
        <v>303</v>
      </c>
      <c r="AJ16" s="151" t="s">
        <v>303</v>
      </c>
      <c r="AK16" s="151"/>
      <c r="AL16" s="151" t="s">
        <v>303</v>
      </c>
      <c r="AM16" s="151"/>
      <c r="AN16" s="151" t="s">
        <v>303</v>
      </c>
      <c r="AO16" s="151"/>
      <c r="AP16" s="151" t="s">
        <v>303</v>
      </c>
      <c r="AQ16" s="151"/>
      <c r="AR16" s="151" t="s">
        <v>303</v>
      </c>
      <c r="AS16" s="151" t="s">
        <v>14</v>
      </c>
      <c r="AT16" s="151" t="s">
        <v>303</v>
      </c>
      <c r="AU16" s="151"/>
      <c r="AV16" s="151" t="s">
        <v>303</v>
      </c>
      <c r="AW16" s="151"/>
      <c r="AX16" s="151" t="s">
        <v>303</v>
      </c>
      <c r="AY16" s="151"/>
      <c r="AZ16" s="151" t="s">
        <v>303</v>
      </c>
      <c r="BA16" s="151"/>
      <c r="BB16" s="151" t="s">
        <v>303</v>
      </c>
      <c r="BC16" s="151"/>
      <c r="BD16" s="151" t="s">
        <v>303</v>
      </c>
      <c r="BE16" s="151"/>
      <c r="BF16" s="151" t="s">
        <v>303</v>
      </c>
      <c r="BG16" s="151"/>
      <c r="BH16" s="151" t="s">
        <v>303</v>
      </c>
      <c r="BI16" s="151"/>
      <c r="BJ16" s="151" t="s">
        <v>303</v>
      </c>
      <c r="BK16" s="151"/>
      <c r="BL16" s="151" t="s">
        <v>303</v>
      </c>
      <c r="BM16" s="151"/>
      <c r="BN16" s="151" t="s">
        <v>303</v>
      </c>
      <c r="BO16" s="151"/>
      <c r="BP16" s="151" t="s">
        <v>303</v>
      </c>
      <c r="BQ16" s="151" t="s">
        <v>14</v>
      </c>
      <c r="BR16" s="151" t="s">
        <v>303</v>
      </c>
      <c r="BS16" s="151" t="s">
        <v>303</v>
      </c>
      <c r="BT16" s="151"/>
      <c r="BU16" s="151" t="s">
        <v>303</v>
      </c>
      <c r="BV16" s="151"/>
      <c r="BW16" s="151" t="s">
        <v>303</v>
      </c>
      <c r="BX16" s="151"/>
      <c r="BY16" s="151" t="s">
        <v>303</v>
      </c>
      <c r="BZ16" s="151"/>
      <c r="CA16" s="151" t="s">
        <v>303</v>
      </c>
      <c r="CB16" s="151"/>
      <c r="CC16" s="151" t="s">
        <v>303</v>
      </c>
      <c r="CD16" s="151"/>
      <c r="CE16" s="151" t="s">
        <v>303</v>
      </c>
      <c r="CF16" s="151" t="s">
        <v>303</v>
      </c>
      <c r="CG16" s="151"/>
      <c r="CH16" s="151">
        <v>605</v>
      </c>
      <c r="CI16" s="151" t="s">
        <v>303</v>
      </c>
      <c r="CJ16" s="151"/>
      <c r="CK16" s="151" t="s">
        <v>303</v>
      </c>
      <c r="CL16" s="151"/>
      <c r="CM16" s="151" t="s">
        <v>303</v>
      </c>
      <c r="CN16" s="151" t="s">
        <v>14</v>
      </c>
      <c r="CO16" s="151" t="s">
        <v>303</v>
      </c>
      <c r="CP16" s="151"/>
      <c r="CQ16" s="151" t="s">
        <v>303</v>
      </c>
      <c r="CR16" s="151"/>
      <c r="CS16" s="151" t="s">
        <v>303</v>
      </c>
      <c r="CT16" s="151"/>
      <c r="CU16" s="151" t="s">
        <v>303</v>
      </c>
      <c r="CV16" s="151"/>
      <c r="CW16" s="151" t="s">
        <v>303</v>
      </c>
      <c r="CX16" s="151"/>
      <c r="CY16" s="151" t="s">
        <v>303</v>
      </c>
      <c r="CZ16" s="151"/>
      <c r="DA16" s="151" t="s">
        <v>303</v>
      </c>
      <c r="DB16" s="151"/>
      <c r="DC16" s="151" t="s">
        <v>303</v>
      </c>
      <c r="DD16" s="151"/>
      <c r="DE16" s="151" t="s">
        <v>303</v>
      </c>
      <c r="DF16" s="151"/>
      <c r="DG16" s="151" t="s">
        <v>303</v>
      </c>
      <c r="DH16" s="151"/>
      <c r="DI16" s="151" t="s">
        <v>303</v>
      </c>
      <c r="DJ16" s="151"/>
      <c r="DK16" s="151" t="s">
        <v>303</v>
      </c>
      <c r="DL16" s="151"/>
      <c r="DM16" s="151" t="s">
        <v>303</v>
      </c>
      <c r="DN16" s="151"/>
      <c r="DO16" s="151" t="s">
        <v>303</v>
      </c>
    </row>
    <row r="17" spans="1:119" s="41" customFormat="1" ht="21.95" customHeight="1" x14ac:dyDescent="0.2">
      <c r="A17" s="149" t="s">
        <v>15</v>
      </c>
      <c r="B17" s="151" t="s">
        <v>303</v>
      </c>
      <c r="C17" s="151"/>
      <c r="D17" s="151" t="s">
        <v>303</v>
      </c>
      <c r="E17" s="151" t="s">
        <v>303</v>
      </c>
      <c r="F17" s="151"/>
      <c r="G17" s="151" t="s">
        <v>303</v>
      </c>
      <c r="H17" s="151" t="s">
        <v>303</v>
      </c>
      <c r="I17" s="151"/>
      <c r="J17" s="151" t="s">
        <v>303</v>
      </c>
      <c r="K17" s="151" t="s">
        <v>303</v>
      </c>
      <c r="L17" s="151"/>
      <c r="M17" s="151" t="s">
        <v>303</v>
      </c>
      <c r="N17" s="151" t="s">
        <v>303</v>
      </c>
      <c r="O17" s="151"/>
      <c r="P17" s="151" t="s">
        <v>303</v>
      </c>
      <c r="Q17" s="151" t="s">
        <v>303</v>
      </c>
      <c r="R17" s="151"/>
      <c r="S17" s="151" t="s">
        <v>303</v>
      </c>
      <c r="T17" s="151"/>
      <c r="U17" s="151" t="s">
        <v>303</v>
      </c>
      <c r="V17" s="151" t="s">
        <v>303</v>
      </c>
      <c r="W17" s="149" t="s">
        <v>15</v>
      </c>
      <c r="X17" s="151" t="s">
        <v>303</v>
      </c>
      <c r="Y17" s="151" t="s">
        <v>303</v>
      </c>
      <c r="Z17" s="151"/>
      <c r="AA17" s="151" t="s">
        <v>303</v>
      </c>
      <c r="AB17" s="151" t="s">
        <v>303</v>
      </c>
      <c r="AC17" s="151"/>
      <c r="AD17" s="151" t="s">
        <v>303</v>
      </c>
      <c r="AE17" s="151"/>
      <c r="AF17" s="151" t="s">
        <v>303</v>
      </c>
      <c r="AG17" s="151" t="s">
        <v>303</v>
      </c>
      <c r="AH17" s="151"/>
      <c r="AI17" s="151" t="s">
        <v>303</v>
      </c>
      <c r="AJ17" s="151" t="s">
        <v>303</v>
      </c>
      <c r="AK17" s="151"/>
      <c r="AL17" s="151" t="s">
        <v>303</v>
      </c>
      <c r="AM17" s="151"/>
      <c r="AN17" s="151" t="s">
        <v>303</v>
      </c>
      <c r="AO17" s="151"/>
      <c r="AP17" s="151" t="s">
        <v>303</v>
      </c>
      <c r="AQ17" s="151"/>
      <c r="AR17" s="151" t="s">
        <v>303</v>
      </c>
      <c r="AS17" s="151" t="s">
        <v>15</v>
      </c>
      <c r="AT17" s="151" t="s">
        <v>303</v>
      </c>
      <c r="AU17" s="151"/>
      <c r="AV17" s="151" t="s">
        <v>303</v>
      </c>
      <c r="AW17" s="151"/>
      <c r="AX17" s="151" t="s">
        <v>303</v>
      </c>
      <c r="AY17" s="151"/>
      <c r="AZ17" s="151" t="s">
        <v>303</v>
      </c>
      <c r="BA17" s="151"/>
      <c r="BB17" s="151" t="s">
        <v>303</v>
      </c>
      <c r="BC17" s="151"/>
      <c r="BD17" s="151" t="s">
        <v>303</v>
      </c>
      <c r="BE17" s="151"/>
      <c r="BF17" s="151" t="s">
        <v>303</v>
      </c>
      <c r="BG17" s="151"/>
      <c r="BH17" s="151" t="s">
        <v>303</v>
      </c>
      <c r="BI17" s="151"/>
      <c r="BJ17" s="151" t="s">
        <v>303</v>
      </c>
      <c r="BK17" s="151"/>
      <c r="BL17" s="151" t="s">
        <v>303</v>
      </c>
      <c r="BM17" s="151"/>
      <c r="BN17" s="151" t="s">
        <v>303</v>
      </c>
      <c r="BO17" s="151"/>
      <c r="BP17" s="151" t="s">
        <v>303</v>
      </c>
      <c r="BQ17" s="151" t="s">
        <v>15</v>
      </c>
      <c r="BR17" s="151" t="s">
        <v>303</v>
      </c>
      <c r="BS17" s="151" t="s">
        <v>303</v>
      </c>
      <c r="BT17" s="151"/>
      <c r="BU17" s="151" t="s">
        <v>303</v>
      </c>
      <c r="BV17" s="151"/>
      <c r="BW17" s="151" t="s">
        <v>303</v>
      </c>
      <c r="BX17" s="151"/>
      <c r="BY17" s="151" t="s">
        <v>303</v>
      </c>
      <c r="BZ17" s="151"/>
      <c r="CA17" s="151" t="s">
        <v>303</v>
      </c>
      <c r="CB17" s="151"/>
      <c r="CC17" s="151" t="s">
        <v>303</v>
      </c>
      <c r="CD17" s="151"/>
      <c r="CE17" s="151" t="s">
        <v>303</v>
      </c>
      <c r="CF17" s="151" t="s">
        <v>303</v>
      </c>
      <c r="CG17" s="151"/>
      <c r="CH17" s="151" t="s">
        <v>303</v>
      </c>
      <c r="CI17" s="151" t="s">
        <v>303</v>
      </c>
      <c r="CJ17" s="151"/>
      <c r="CK17" s="151" t="s">
        <v>303</v>
      </c>
      <c r="CL17" s="151"/>
      <c r="CM17" s="151" t="s">
        <v>303</v>
      </c>
      <c r="CN17" s="151" t="s">
        <v>15</v>
      </c>
      <c r="CO17" s="151" t="s">
        <v>303</v>
      </c>
      <c r="CP17" s="151"/>
      <c r="CQ17" s="151" t="s">
        <v>303</v>
      </c>
      <c r="CR17" s="151"/>
      <c r="CS17" s="151" t="s">
        <v>303</v>
      </c>
      <c r="CT17" s="151"/>
      <c r="CU17" s="151" t="s">
        <v>303</v>
      </c>
      <c r="CV17" s="151"/>
      <c r="CW17" s="151" t="s">
        <v>303</v>
      </c>
      <c r="CX17" s="151"/>
      <c r="CY17" s="151" t="s">
        <v>303</v>
      </c>
      <c r="CZ17" s="151"/>
      <c r="DA17" s="151" t="s">
        <v>303</v>
      </c>
      <c r="DB17" s="151"/>
      <c r="DC17" s="151" t="s">
        <v>303</v>
      </c>
      <c r="DD17" s="151"/>
      <c r="DE17" s="151" t="s">
        <v>303</v>
      </c>
      <c r="DF17" s="151"/>
      <c r="DG17" s="151" t="s">
        <v>303</v>
      </c>
      <c r="DH17" s="151"/>
      <c r="DI17" s="151" t="s">
        <v>303</v>
      </c>
      <c r="DJ17" s="151"/>
      <c r="DK17" s="151" t="s">
        <v>303</v>
      </c>
      <c r="DL17" s="151"/>
      <c r="DM17" s="151" t="s">
        <v>303</v>
      </c>
      <c r="DN17" s="151"/>
      <c r="DO17" s="151" t="s">
        <v>303</v>
      </c>
    </row>
    <row r="18" spans="1:119" s="41" customFormat="1" ht="21.95" customHeight="1" x14ac:dyDescent="0.2">
      <c r="A18" s="149" t="s">
        <v>16</v>
      </c>
      <c r="B18" s="151" t="s">
        <v>303</v>
      </c>
      <c r="C18" s="151"/>
      <c r="D18" s="151" t="s">
        <v>303</v>
      </c>
      <c r="E18" s="151" t="s">
        <v>303</v>
      </c>
      <c r="F18" s="151"/>
      <c r="G18" s="151" t="s">
        <v>303</v>
      </c>
      <c r="H18" s="151" t="s">
        <v>303</v>
      </c>
      <c r="I18" s="151"/>
      <c r="J18" s="151" t="s">
        <v>303</v>
      </c>
      <c r="K18" s="151" t="s">
        <v>303</v>
      </c>
      <c r="L18" s="151"/>
      <c r="M18" s="151" t="s">
        <v>303</v>
      </c>
      <c r="N18" s="151" t="s">
        <v>303</v>
      </c>
      <c r="O18" s="151"/>
      <c r="P18" s="151" t="s">
        <v>303</v>
      </c>
      <c r="Q18" s="151" t="s">
        <v>303</v>
      </c>
      <c r="R18" s="151"/>
      <c r="S18" s="151" t="s">
        <v>303</v>
      </c>
      <c r="T18" s="151"/>
      <c r="U18" s="151" t="s">
        <v>303</v>
      </c>
      <c r="V18" s="151" t="s">
        <v>303</v>
      </c>
      <c r="W18" s="149" t="s">
        <v>16</v>
      </c>
      <c r="X18" s="151" t="s">
        <v>303</v>
      </c>
      <c r="Y18" s="151" t="s">
        <v>303</v>
      </c>
      <c r="Z18" s="151"/>
      <c r="AA18" s="151" t="s">
        <v>303</v>
      </c>
      <c r="AB18" s="151" t="s">
        <v>303</v>
      </c>
      <c r="AC18" s="151"/>
      <c r="AD18" s="151" t="s">
        <v>303</v>
      </c>
      <c r="AE18" s="151"/>
      <c r="AF18" s="151" t="s">
        <v>303</v>
      </c>
      <c r="AG18" s="151" t="s">
        <v>303</v>
      </c>
      <c r="AH18" s="151"/>
      <c r="AI18" s="151" t="s">
        <v>303</v>
      </c>
      <c r="AJ18" s="151" t="s">
        <v>303</v>
      </c>
      <c r="AK18" s="151"/>
      <c r="AL18" s="151" t="s">
        <v>303</v>
      </c>
      <c r="AM18" s="151"/>
      <c r="AN18" s="151" t="s">
        <v>303</v>
      </c>
      <c r="AO18" s="151"/>
      <c r="AP18" s="151" t="s">
        <v>303</v>
      </c>
      <c r="AQ18" s="151"/>
      <c r="AR18" s="151" t="s">
        <v>303</v>
      </c>
      <c r="AS18" s="151" t="s">
        <v>16</v>
      </c>
      <c r="AT18" s="151" t="s">
        <v>303</v>
      </c>
      <c r="AU18" s="151"/>
      <c r="AV18" s="151" t="s">
        <v>303</v>
      </c>
      <c r="AW18" s="151"/>
      <c r="AX18" s="151" t="s">
        <v>303</v>
      </c>
      <c r="AY18" s="151"/>
      <c r="AZ18" s="151" t="s">
        <v>303</v>
      </c>
      <c r="BA18" s="151"/>
      <c r="BB18" s="151" t="s">
        <v>303</v>
      </c>
      <c r="BC18" s="151"/>
      <c r="BD18" s="151" t="s">
        <v>303</v>
      </c>
      <c r="BE18" s="151"/>
      <c r="BF18" s="151" t="s">
        <v>303</v>
      </c>
      <c r="BG18" s="151"/>
      <c r="BH18" s="151" t="s">
        <v>303</v>
      </c>
      <c r="BI18" s="151"/>
      <c r="BJ18" s="151" t="s">
        <v>303</v>
      </c>
      <c r="BK18" s="151"/>
      <c r="BL18" s="151" t="s">
        <v>303</v>
      </c>
      <c r="BM18" s="151"/>
      <c r="BN18" s="151" t="s">
        <v>303</v>
      </c>
      <c r="BO18" s="151"/>
      <c r="BP18" s="151" t="s">
        <v>303</v>
      </c>
      <c r="BQ18" s="151" t="s">
        <v>16</v>
      </c>
      <c r="BR18" s="151" t="s">
        <v>303</v>
      </c>
      <c r="BS18" s="151" t="s">
        <v>303</v>
      </c>
      <c r="BT18" s="151"/>
      <c r="BU18" s="151" t="s">
        <v>303</v>
      </c>
      <c r="BV18" s="151"/>
      <c r="BW18" s="151" t="s">
        <v>303</v>
      </c>
      <c r="BX18" s="151"/>
      <c r="BY18" s="151" t="s">
        <v>303</v>
      </c>
      <c r="BZ18" s="151"/>
      <c r="CA18" s="151" t="s">
        <v>303</v>
      </c>
      <c r="CB18" s="151"/>
      <c r="CC18" s="151" t="s">
        <v>303</v>
      </c>
      <c r="CD18" s="151"/>
      <c r="CE18" s="151" t="s">
        <v>303</v>
      </c>
      <c r="CF18" s="151" t="s">
        <v>303</v>
      </c>
      <c r="CG18" s="151"/>
      <c r="CH18" s="151" t="s">
        <v>303</v>
      </c>
      <c r="CI18" s="151" t="s">
        <v>303</v>
      </c>
      <c r="CJ18" s="151"/>
      <c r="CK18" s="151" t="s">
        <v>303</v>
      </c>
      <c r="CL18" s="151"/>
      <c r="CM18" s="151" t="s">
        <v>303</v>
      </c>
      <c r="CN18" s="151" t="s">
        <v>16</v>
      </c>
      <c r="CO18" s="151" t="s">
        <v>303</v>
      </c>
      <c r="CP18" s="151"/>
      <c r="CQ18" s="151" t="s">
        <v>303</v>
      </c>
      <c r="CR18" s="151"/>
      <c r="CS18" s="151" t="s">
        <v>303</v>
      </c>
      <c r="CT18" s="151"/>
      <c r="CU18" s="151" t="s">
        <v>303</v>
      </c>
      <c r="CV18" s="151"/>
      <c r="CW18" s="151" t="s">
        <v>303</v>
      </c>
      <c r="CX18" s="151"/>
      <c r="CY18" s="151" t="s">
        <v>303</v>
      </c>
      <c r="CZ18" s="151"/>
      <c r="DA18" s="151" t="s">
        <v>303</v>
      </c>
      <c r="DB18" s="151"/>
      <c r="DC18" s="151" t="s">
        <v>303</v>
      </c>
      <c r="DD18" s="151"/>
      <c r="DE18" s="151" t="s">
        <v>303</v>
      </c>
      <c r="DF18" s="151"/>
      <c r="DG18" s="151" t="s">
        <v>303</v>
      </c>
      <c r="DH18" s="151"/>
      <c r="DI18" s="151" t="s">
        <v>303</v>
      </c>
      <c r="DJ18" s="151"/>
      <c r="DK18" s="151" t="s">
        <v>303</v>
      </c>
      <c r="DL18" s="151"/>
      <c r="DM18" s="151" t="s">
        <v>303</v>
      </c>
      <c r="DN18" s="151"/>
      <c r="DO18" s="151" t="s">
        <v>303</v>
      </c>
    </row>
    <row r="19" spans="1:119" s="41" customFormat="1" ht="21.95" customHeight="1" x14ac:dyDescent="0.2">
      <c r="A19" s="149" t="s">
        <v>17</v>
      </c>
      <c r="B19" s="151" t="s">
        <v>303</v>
      </c>
      <c r="C19" s="151"/>
      <c r="D19" s="151" t="s">
        <v>303</v>
      </c>
      <c r="E19" s="151" t="s">
        <v>303</v>
      </c>
      <c r="F19" s="151"/>
      <c r="G19" s="151" t="s">
        <v>303</v>
      </c>
      <c r="H19" s="151" t="s">
        <v>303</v>
      </c>
      <c r="I19" s="151"/>
      <c r="J19" s="151" t="s">
        <v>303</v>
      </c>
      <c r="K19" s="151" t="s">
        <v>303</v>
      </c>
      <c r="L19" s="151"/>
      <c r="M19" s="151" t="s">
        <v>303</v>
      </c>
      <c r="N19" s="151" t="s">
        <v>303</v>
      </c>
      <c r="O19" s="151"/>
      <c r="P19" s="151" t="s">
        <v>303</v>
      </c>
      <c r="Q19" s="151" t="s">
        <v>303</v>
      </c>
      <c r="R19" s="151"/>
      <c r="S19" s="151" t="s">
        <v>303</v>
      </c>
      <c r="T19" s="151"/>
      <c r="U19" s="151" t="s">
        <v>303</v>
      </c>
      <c r="V19" s="151" t="s">
        <v>303</v>
      </c>
      <c r="W19" s="149" t="s">
        <v>17</v>
      </c>
      <c r="X19" s="151" t="s">
        <v>303</v>
      </c>
      <c r="Y19" s="151" t="s">
        <v>303</v>
      </c>
      <c r="Z19" s="151"/>
      <c r="AA19" s="151" t="s">
        <v>303</v>
      </c>
      <c r="AB19" s="151" t="s">
        <v>303</v>
      </c>
      <c r="AC19" s="151"/>
      <c r="AD19" s="151" t="s">
        <v>303</v>
      </c>
      <c r="AE19" s="151"/>
      <c r="AF19" s="151" t="s">
        <v>303</v>
      </c>
      <c r="AG19" s="151" t="s">
        <v>303</v>
      </c>
      <c r="AH19" s="151"/>
      <c r="AI19" s="151" t="s">
        <v>303</v>
      </c>
      <c r="AJ19" s="151" t="s">
        <v>303</v>
      </c>
      <c r="AK19" s="151"/>
      <c r="AL19" s="151" t="s">
        <v>303</v>
      </c>
      <c r="AM19" s="151"/>
      <c r="AN19" s="151" t="s">
        <v>303</v>
      </c>
      <c r="AO19" s="151"/>
      <c r="AP19" s="151" t="s">
        <v>303</v>
      </c>
      <c r="AQ19" s="151"/>
      <c r="AR19" s="151" t="s">
        <v>303</v>
      </c>
      <c r="AS19" s="151" t="s">
        <v>17</v>
      </c>
      <c r="AT19" s="151" t="s">
        <v>303</v>
      </c>
      <c r="AU19" s="151"/>
      <c r="AV19" s="151" t="s">
        <v>303</v>
      </c>
      <c r="AW19" s="151"/>
      <c r="AX19" s="151" t="s">
        <v>303</v>
      </c>
      <c r="AY19" s="151"/>
      <c r="AZ19" s="151" t="s">
        <v>303</v>
      </c>
      <c r="BA19" s="151"/>
      <c r="BB19" s="151" t="s">
        <v>303</v>
      </c>
      <c r="BC19" s="151"/>
      <c r="BD19" s="151" t="s">
        <v>303</v>
      </c>
      <c r="BE19" s="151"/>
      <c r="BF19" s="151" t="s">
        <v>303</v>
      </c>
      <c r="BG19" s="151"/>
      <c r="BH19" s="151" t="s">
        <v>303</v>
      </c>
      <c r="BI19" s="151"/>
      <c r="BJ19" s="151" t="s">
        <v>303</v>
      </c>
      <c r="BK19" s="151"/>
      <c r="BL19" s="151" t="s">
        <v>303</v>
      </c>
      <c r="BM19" s="151"/>
      <c r="BN19" s="151" t="s">
        <v>303</v>
      </c>
      <c r="BO19" s="151"/>
      <c r="BP19" s="151" t="s">
        <v>303</v>
      </c>
      <c r="BQ19" s="151" t="s">
        <v>17</v>
      </c>
      <c r="BR19" s="151" t="s">
        <v>303</v>
      </c>
      <c r="BS19" s="151" t="s">
        <v>303</v>
      </c>
      <c r="BT19" s="151"/>
      <c r="BU19" s="151" t="s">
        <v>303</v>
      </c>
      <c r="BV19" s="151"/>
      <c r="BW19" s="151" t="s">
        <v>303</v>
      </c>
      <c r="BX19" s="151"/>
      <c r="BY19" s="151" t="s">
        <v>303</v>
      </c>
      <c r="BZ19" s="151"/>
      <c r="CA19" s="151" t="s">
        <v>303</v>
      </c>
      <c r="CB19" s="151"/>
      <c r="CC19" s="151" t="s">
        <v>303</v>
      </c>
      <c r="CD19" s="151"/>
      <c r="CE19" s="151" t="s">
        <v>303</v>
      </c>
      <c r="CF19" s="151" t="s">
        <v>303</v>
      </c>
      <c r="CG19" s="151"/>
      <c r="CH19" s="151" t="s">
        <v>303</v>
      </c>
      <c r="CI19" s="151" t="s">
        <v>303</v>
      </c>
      <c r="CJ19" s="151"/>
      <c r="CK19" s="151" t="s">
        <v>303</v>
      </c>
      <c r="CL19" s="151"/>
      <c r="CM19" s="151" t="s">
        <v>303</v>
      </c>
      <c r="CN19" s="151" t="s">
        <v>17</v>
      </c>
      <c r="CO19" s="151" t="s">
        <v>303</v>
      </c>
      <c r="CP19" s="151"/>
      <c r="CQ19" s="151" t="s">
        <v>303</v>
      </c>
      <c r="CR19" s="151"/>
      <c r="CS19" s="151" t="s">
        <v>303</v>
      </c>
      <c r="CT19" s="151"/>
      <c r="CU19" s="151" t="s">
        <v>303</v>
      </c>
      <c r="CV19" s="151"/>
      <c r="CW19" s="151" t="s">
        <v>303</v>
      </c>
      <c r="CX19" s="151"/>
      <c r="CY19" s="151" t="s">
        <v>303</v>
      </c>
      <c r="CZ19" s="151"/>
      <c r="DA19" s="151" t="s">
        <v>303</v>
      </c>
      <c r="DB19" s="151"/>
      <c r="DC19" s="151" t="s">
        <v>303</v>
      </c>
      <c r="DD19" s="151"/>
      <c r="DE19" s="151" t="s">
        <v>303</v>
      </c>
      <c r="DF19" s="151"/>
      <c r="DG19" s="151" t="s">
        <v>303</v>
      </c>
      <c r="DH19" s="151"/>
      <c r="DI19" s="151" t="s">
        <v>303</v>
      </c>
      <c r="DJ19" s="151"/>
      <c r="DK19" s="151" t="s">
        <v>303</v>
      </c>
      <c r="DL19" s="151"/>
      <c r="DM19" s="151" t="s">
        <v>303</v>
      </c>
      <c r="DN19" s="151"/>
      <c r="DO19" s="151" t="s">
        <v>303</v>
      </c>
    </row>
    <row r="20" spans="1:119" s="409" customFormat="1" ht="21.95" customHeight="1" thickBot="1" x14ac:dyDescent="0.25">
      <c r="A20" s="406" t="s">
        <v>18</v>
      </c>
      <c r="B20" s="407" t="s">
        <v>303</v>
      </c>
      <c r="C20" s="407"/>
      <c r="D20" s="407" t="s">
        <v>303</v>
      </c>
      <c r="E20" s="407" t="s">
        <v>303</v>
      </c>
      <c r="F20" s="407"/>
      <c r="G20" s="407" t="s">
        <v>303</v>
      </c>
      <c r="H20" s="407" t="s">
        <v>303</v>
      </c>
      <c r="I20" s="407"/>
      <c r="J20" s="407" t="s">
        <v>303</v>
      </c>
      <c r="K20" s="407" t="s">
        <v>303</v>
      </c>
      <c r="L20" s="407"/>
      <c r="M20" s="407" t="s">
        <v>303</v>
      </c>
      <c r="N20" s="407" t="s">
        <v>303</v>
      </c>
      <c r="O20" s="407"/>
      <c r="P20" s="407" t="s">
        <v>303</v>
      </c>
      <c r="Q20" s="407" t="s">
        <v>303</v>
      </c>
      <c r="R20" s="407"/>
      <c r="S20" s="407" t="s">
        <v>303</v>
      </c>
      <c r="T20" s="407"/>
      <c r="U20" s="407" t="s">
        <v>303</v>
      </c>
      <c r="V20" s="407" t="s">
        <v>303</v>
      </c>
      <c r="W20" s="406" t="s">
        <v>18</v>
      </c>
      <c r="X20" s="407" t="s">
        <v>303</v>
      </c>
      <c r="Y20" s="407" t="s">
        <v>303</v>
      </c>
      <c r="Z20" s="407"/>
      <c r="AA20" s="407" t="s">
        <v>303</v>
      </c>
      <c r="AB20" s="407" t="s">
        <v>303</v>
      </c>
      <c r="AC20" s="407"/>
      <c r="AD20" s="407" t="s">
        <v>303</v>
      </c>
      <c r="AE20" s="407"/>
      <c r="AF20" s="407" t="s">
        <v>303</v>
      </c>
      <c r="AG20" s="407" t="s">
        <v>303</v>
      </c>
      <c r="AH20" s="407"/>
      <c r="AI20" s="407" t="s">
        <v>303</v>
      </c>
      <c r="AJ20" s="407" t="s">
        <v>303</v>
      </c>
      <c r="AK20" s="407"/>
      <c r="AL20" s="407" t="s">
        <v>303</v>
      </c>
      <c r="AM20" s="407"/>
      <c r="AN20" s="407" t="s">
        <v>303</v>
      </c>
      <c r="AO20" s="407"/>
      <c r="AP20" s="407" t="s">
        <v>303</v>
      </c>
      <c r="AQ20" s="407"/>
      <c r="AR20" s="407" t="s">
        <v>303</v>
      </c>
      <c r="AS20" s="407" t="s">
        <v>18</v>
      </c>
      <c r="AT20" s="407" t="s">
        <v>303</v>
      </c>
      <c r="AU20" s="407"/>
      <c r="AV20" s="407" t="s">
        <v>303</v>
      </c>
      <c r="AW20" s="407"/>
      <c r="AX20" s="407" t="s">
        <v>303</v>
      </c>
      <c r="AY20" s="407"/>
      <c r="AZ20" s="407" t="s">
        <v>303</v>
      </c>
      <c r="BA20" s="407"/>
      <c r="BB20" s="407" t="s">
        <v>303</v>
      </c>
      <c r="BC20" s="408"/>
      <c r="BD20" s="407" t="s">
        <v>303</v>
      </c>
      <c r="BE20" s="408"/>
      <c r="BF20" s="407" t="s">
        <v>303</v>
      </c>
      <c r="BG20" s="408"/>
      <c r="BH20" s="407" t="s">
        <v>303</v>
      </c>
      <c r="BI20" s="407"/>
      <c r="BJ20" s="407" t="s">
        <v>303</v>
      </c>
      <c r="BK20" s="407"/>
      <c r="BL20" s="407" t="s">
        <v>303</v>
      </c>
      <c r="BM20" s="407"/>
      <c r="BN20" s="407" t="s">
        <v>303</v>
      </c>
      <c r="BO20" s="407"/>
      <c r="BP20" s="407" t="s">
        <v>303</v>
      </c>
      <c r="BQ20" s="407" t="s">
        <v>18</v>
      </c>
      <c r="BR20" s="407" t="s">
        <v>303</v>
      </c>
      <c r="BS20" s="407" t="s">
        <v>303</v>
      </c>
      <c r="BT20" s="407"/>
      <c r="BU20" s="407" t="s">
        <v>303</v>
      </c>
      <c r="BV20" s="408"/>
      <c r="BW20" s="407" t="s">
        <v>303</v>
      </c>
      <c r="BX20" s="408"/>
      <c r="BY20" s="407" t="s">
        <v>303</v>
      </c>
      <c r="BZ20" s="407"/>
      <c r="CA20" s="407" t="s">
        <v>303</v>
      </c>
      <c r="CB20" s="407"/>
      <c r="CC20" s="407" t="s">
        <v>303</v>
      </c>
      <c r="CD20" s="407"/>
      <c r="CE20" s="407" t="s">
        <v>303</v>
      </c>
      <c r="CF20" s="407" t="s">
        <v>303</v>
      </c>
      <c r="CG20" s="407"/>
      <c r="CH20" s="407" t="s">
        <v>303</v>
      </c>
      <c r="CI20" s="407" t="s">
        <v>303</v>
      </c>
      <c r="CJ20" s="407"/>
      <c r="CK20" s="407" t="s">
        <v>303</v>
      </c>
      <c r="CL20" s="407"/>
      <c r="CM20" s="407" t="s">
        <v>303</v>
      </c>
      <c r="CN20" s="407" t="s">
        <v>18</v>
      </c>
      <c r="CO20" s="407" t="s">
        <v>303</v>
      </c>
      <c r="CP20" s="407"/>
      <c r="CQ20" s="407" t="s">
        <v>303</v>
      </c>
      <c r="CR20" s="407"/>
      <c r="CS20" s="407" t="s">
        <v>303</v>
      </c>
      <c r="CT20" s="407"/>
      <c r="CU20" s="407" t="s">
        <v>303</v>
      </c>
      <c r="CV20" s="408"/>
      <c r="CW20" s="407" t="s">
        <v>303</v>
      </c>
      <c r="CX20" s="407"/>
      <c r="CY20" s="407" t="s">
        <v>303</v>
      </c>
      <c r="CZ20" s="407"/>
      <c r="DA20" s="407" t="s">
        <v>303</v>
      </c>
      <c r="DB20" s="407"/>
      <c r="DC20" s="407" t="s">
        <v>303</v>
      </c>
      <c r="DD20" s="407"/>
      <c r="DE20" s="407" t="s">
        <v>303</v>
      </c>
      <c r="DF20" s="407"/>
      <c r="DG20" s="407" t="s">
        <v>303</v>
      </c>
      <c r="DH20" s="407"/>
      <c r="DI20" s="407" t="s">
        <v>303</v>
      </c>
      <c r="DJ20" s="407"/>
      <c r="DK20" s="407" t="s">
        <v>303</v>
      </c>
      <c r="DL20" s="407"/>
      <c r="DM20" s="407" t="s">
        <v>303</v>
      </c>
      <c r="DN20" s="407"/>
      <c r="DO20" s="407" t="s">
        <v>303</v>
      </c>
    </row>
    <row r="21" spans="1:119" s="146" customFormat="1" ht="30" customHeight="1" thickTop="1" x14ac:dyDescent="0.2">
      <c r="A21" s="413" t="s">
        <v>304</v>
      </c>
      <c r="V21" s="1" t="s">
        <v>27</v>
      </c>
      <c r="W21" s="413" t="s">
        <v>304</v>
      </c>
      <c r="AR21" s="1" t="s">
        <v>27</v>
      </c>
      <c r="AS21" s="413" t="s">
        <v>304</v>
      </c>
      <c r="BD21" s="413"/>
      <c r="BP21" s="1" t="s">
        <v>27</v>
      </c>
      <c r="BQ21" s="413" t="s">
        <v>304</v>
      </c>
      <c r="CK21" s="413"/>
      <c r="CL21" s="413"/>
      <c r="CM21" s="1" t="s">
        <v>27</v>
      </c>
      <c r="CN21" s="413" t="s">
        <v>304</v>
      </c>
    </row>
    <row r="22" spans="1:119" ht="46.5" customHeight="1" x14ac:dyDescent="0.2">
      <c r="A22" s="322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W22" s="322"/>
      <c r="AS22" s="322"/>
      <c r="AT22" s="146"/>
      <c r="AU22" s="146"/>
      <c r="AV22" s="146"/>
      <c r="AW22" s="146"/>
      <c r="AX22" s="146"/>
      <c r="BC22" s="146"/>
      <c r="BD22" s="322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322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322"/>
      <c r="CL22" s="322"/>
      <c r="CM22" s="146"/>
      <c r="CN22" s="322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</row>
    <row r="23" spans="1:119" s="21" customFormat="1" ht="24" customHeight="1" x14ac:dyDescent="0.2">
      <c r="A23" s="263" t="s">
        <v>288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393"/>
      <c r="N23" s="393"/>
      <c r="O23" s="393"/>
      <c r="P23" s="393"/>
      <c r="Q23" s="393"/>
      <c r="R23" s="393"/>
      <c r="S23" s="393"/>
      <c r="T23" s="393"/>
      <c r="U23" s="393"/>
      <c r="V23" s="419">
        <v>103</v>
      </c>
      <c r="W23" s="263" t="s">
        <v>288</v>
      </c>
      <c r="X23" s="393"/>
      <c r="Y23" s="393"/>
      <c r="Z23" s="393"/>
      <c r="AA23" s="393"/>
      <c r="AB23" s="393"/>
      <c r="AC23" s="393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393"/>
      <c r="AQ23" s="393"/>
      <c r="AR23" s="419">
        <v>104</v>
      </c>
      <c r="AS23" s="263" t="s">
        <v>288</v>
      </c>
      <c r="AT23" s="393"/>
      <c r="AU23" s="393"/>
      <c r="AV23" s="393"/>
      <c r="AW23" s="393"/>
      <c r="AX23" s="393"/>
      <c r="AY23" s="393"/>
      <c r="AZ23" s="159"/>
      <c r="BA23" s="159"/>
      <c r="BB23" s="159"/>
      <c r="BC23" s="159"/>
      <c r="BD23" s="263"/>
      <c r="BE23" s="393"/>
      <c r="BF23" s="393"/>
      <c r="BG23" s="393"/>
      <c r="BH23" s="393"/>
      <c r="BI23" s="393"/>
      <c r="BJ23" s="393"/>
      <c r="BK23" s="159"/>
      <c r="BL23" s="159"/>
      <c r="BM23" s="159"/>
      <c r="BN23" s="159"/>
      <c r="BO23" s="159"/>
      <c r="BP23" s="419">
        <v>105</v>
      </c>
      <c r="BQ23" s="263" t="s">
        <v>288</v>
      </c>
      <c r="BR23" s="393"/>
      <c r="BS23" s="393"/>
      <c r="BT23" s="393"/>
      <c r="BU23" s="393"/>
      <c r="BV23" s="393"/>
      <c r="BW23" s="393"/>
      <c r="BX23" s="393"/>
      <c r="BY23" s="159"/>
      <c r="BZ23" s="159"/>
      <c r="CA23" s="159"/>
      <c r="CB23" s="159"/>
      <c r="CC23" s="159"/>
      <c r="CD23" s="159"/>
      <c r="CE23" s="159"/>
      <c r="CF23" s="159"/>
      <c r="CG23" s="159"/>
      <c r="CH23" s="394"/>
      <c r="CI23" s="394"/>
      <c r="CJ23" s="394"/>
      <c r="CK23" s="263"/>
      <c r="CL23" s="263"/>
      <c r="CM23" s="419">
        <v>106</v>
      </c>
      <c r="CN23" s="263" t="s">
        <v>288</v>
      </c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3"/>
      <c r="DB23" s="393"/>
      <c r="DC23" s="393"/>
      <c r="DD23" s="393"/>
      <c r="DE23" s="393"/>
      <c r="DF23" s="393"/>
      <c r="DG23" s="394"/>
      <c r="DH23" s="394"/>
      <c r="DI23" s="394"/>
      <c r="DJ23" s="394"/>
      <c r="DK23" s="394"/>
      <c r="DL23" s="394"/>
      <c r="DM23" s="394"/>
      <c r="DN23" s="394"/>
      <c r="DO23" s="419">
        <v>107</v>
      </c>
    </row>
  </sheetData>
  <mergeCells count="31">
    <mergeCell ref="BR4:BS4"/>
    <mergeCell ref="CE4:CF4"/>
    <mergeCell ref="CH4:CI4"/>
    <mergeCell ref="BQ1:CM1"/>
    <mergeCell ref="CN1:DO1"/>
    <mergeCell ref="B3:V3"/>
    <mergeCell ref="W3:W5"/>
    <mergeCell ref="X3:AR3"/>
    <mergeCell ref="AT3:BP3"/>
    <mergeCell ref="BQ3:BQ5"/>
    <mergeCell ref="BR3:CM3"/>
    <mergeCell ref="CN3:CN5"/>
    <mergeCell ref="CO3:DO3"/>
    <mergeCell ref="D4:E4"/>
    <mergeCell ref="G4:H4"/>
    <mergeCell ref="J4:K4"/>
    <mergeCell ref="M4:N4"/>
    <mergeCell ref="CN2:CO2"/>
    <mergeCell ref="BQ2:BR2"/>
    <mergeCell ref="P4:Q4"/>
    <mergeCell ref="U4:V4"/>
    <mergeCell ref="A1:V1"/>
    <mergeCell ref="W1:AR1"/>
    <mergeCell ref="AS1:BP1"/>
    <mergeCell ref="X4:Y4"/>
    <mergeCell ref="AA4:AB4"/>
    <mergeCell ref="AF4:AG4"/>
    <mergeCell ref="AI4:AJ4"/>
    <mergeCell ref="A3:A5"/>
    <mergeCell ref="AS3:AS5"/>
    <mergeCell ref="AS2:AT2"/>
  </mergeCells>
  <printOptions horizontalCentered="1"/>
  <pageMargins left="0.511811023622047" right="0.511811023622047" top="0.59055118110236204" bottom="0.196850393700787" header="0.31496062992126" footer="0.31496062992126"/>
  <pageSetup paperSize="9" scale="87" orientation="landscape" r:id="rId1"/>
  <colBreaks count="2" manualBreakCount="2">
    <brk id="22" max="23" man="1"/>
    <brk id="44" max="2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AA44"/>
  <sheetViews>
    <sheetView rightToLeft="1" view="pageBreakPreview" zoomScaleSheetLayoutView="100" workbookViewId="0">
      <selection activeCell="N2" sqref="N2"/>
    </sheetView>
  </sheetViews>
  <sheetFormatPr defaultColWidth="9.125" defaultRowHeight="14.25" x14ac:dyDescent="0.2"/>
  <cols>
    <col min="1" max="1" width="13.375" style="124" customWidth="1"/>
    <col min="2" max="2" width="9.625" style="135" customWidth="1"/>
    <col min="3" max="3" width="13.625" style="124" customWidth="1"/>
    <col min="4" max="4" width="8.75" style="124" customWidth="1"/>
    <col min="5" max="13" width="10.25" style="124" customWidth="1"/>
    <col min="14" max="14" width="13.375" style="124" customWidth="1"/>
    <col min="15" max="15" width="10.25" style="135" customWidth="1"/>
    <col min="16" max="16" width="16.125" style="124" customWidth="1"/>
    <col min="17" max="23" width="10.75" style="124" customWidth="1"/>
    <col min="24" max="24" width="10.875" style="146" customWidth="1"/>
    <col min="25" max="25" width="13.25" style="146" customWidth="1"/>
    <col min="26" max="26" width="13.875" style="124" customWidth="1"/>
    <col min="27" max="16384" width="9.125" style="124"/>
  </cols>
  <sheetData>
    <row r="1" spans="1:25" ht="35.25" customHeight="1" x14ac:dyDescent="0.2">
      <c r="A1" s="432" t="s">
        <v>234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 t="s">
        <v>234</v>
      </c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154"/>
    </row>
    <row r="2" spans="1:25" s="425" customFormat="1" ht="22.5" customHeight="1" thickBot="1" x14ac:dyDescent="0.25">
      <c r="A2" s="421" t="s">
        <v>360</v>
      </c>
      <c r="B2" s="422"/>
      <c r="C2" s="422"/>
      <c r="D2" s="422"/>
      <c r="E2" s="422"/>
      <c r="F2" s="422"/>
      <c r="H2" s="422"/>
      <c r="I2" s="422"/>
      <c r="J2" s="422"/>
      <c r="K2" s="422"/>
      <c r="L2" s="422"/>
      <c r="M2" s="422"/>
      <c r="N2" s="421" t="s">
        <v>361</v>
      </c>
      <c r="O2" s="422"/>
      <c r="P2" s="422"/>
      <c r="Q2" s="422"/>
      <c r="R2" s="422"/>
      <c r="S2" s="422"/>
      <c r="U2" s="422"/>
      <c r="V2" s="422"/>
      <c r="W2" s="422"/>
      <c r="X2" s="422"/>
      <c r="Y2" s="422"/>
    </row>
    <row r="3" spans="1:25" ht="27" customHeight="1" thickTop="1" x14ac:dyDescent="0.2">
      <c r="A3" s="441" t="s">
        <v>0</v>
      </c>
      <c r="B3" s="430" t="s">
        <v>256</v>
      </c>
      <c r="C3" s="430" t="s">
        <v>210</v>
      </c>
      <c r="D3" s="450" t="s">
        <v>232</v>
      </c>
      <c r="E3" s="450"/>
      <c r="F3" s="450"/>
      <c r="G3" s="450"/>
      <c r="H3" s="450"/>
      <c r="I3" s="450"/>
      <c r="J3" s="450"/>
      <c r="K3" s="450"/>
      <c r="L3" s="450"/>
      <c r="M3" s="450"/>
      <c r="N3" s="441" t="s">
        <v>0</v>
      </c>
      <c r="O3" s="430" t="s">
        <v>256</v>
      </c>
      <c r="P3" s="430" t="s">
        <v>210</v>
      </c>
      <c r="Q3" s="450" t="s">
        <v>232</v>
      </c>
      <c r="R3" s="450"/>
      <c r="S3" s="450"/>
      <c r="T3" s="450"/>
      <c r="U3" s="450"/>
      <c r="V3" s="450"/>
      <c r="W3" s="450"/>
      <c r="X3" s="430" t="s">
        <v>19</v>
      </c>
      <c r="Y3" s="430" t="s">
        <v>341</v>
      </c>
    </row>
    <row r="4" spans="1:25" ht="42" customHeight="1" x14ac:dyDescent="0.2">
      <c r="A4" s="442"/>
      <c r="B4" s="431"/>
      <c r="C4" s="434"/>
      <c r="D4" s="171" t="s">
        <v>106</v>
      </c>
      <c r="E4" s="171" t="s">
        <v>107</v>
      </c>
      <c r="F4" s="171" t="s">
        <v>196</v>
      </c>
      <c r="G4" s="171" t="s">
        <v>108</v>
      </c>
      <c r="H4" s="171" t="s">
        <v>109</v>
      </c>
      <c r="I4" s="171" t="s">
        <v>110</v>
      </c>
      <c r="J4" s="171" t="s">
        <v>101</v>
      </c>
      <c r="K4" s="171" t="s">
        <v>103</v>
      </c>
      <c r="L4" s="171" t="s">
        <v>111</v>
      </c>
      <c r="M4" s="171" t="s">
        <v>112</v>
      </c>
      <c r="N4" s="442"/>
      <c r="O4" s="431"/>
      <c r="P4" s="434"/>
      <c r="Q4" s="160" t="s">
        <v>69</v>
      </c>
      <c r="R4" s="160" t="s">
        <v>70</v>
      </c>
      <c r="S4" s="160" t="s">
        <v>71</v>
      </c>
      <c r="T4" s="160" t="s">
        <v>113</v>
      </c>
      <c r="U4" s="160" t="s">
        <v>102</v>
      </c>
      <c r="V4" s="160" t="s">
        <v>105</v>
      </c>
      <c r="W4" s="160" t="s">
        <v>20</v>
      </c>
      <c r="X4" s="434"/>
      <c r="Y4" s="434"/>
    </row>
    <row r="5" spans="1:25" s="41" customFormat="1" ht="21.95" customHeight="1" x14ac:dyDescent="0.2">
      <c r="A5" s="170" t="s">
        <v>2</v>
      </c>
      <c r="B5" s="164">
        <v>114</v>
      </c>
      <c r="C5" s="266">
        <v>233.70000000000019</v>
      </c>
      <c r="D5" s="194">
        <v>1</v>
      </c>
      <c r="E5" s="194">
        <v>0</v>
      </c>
      <c r="F5" s="194">
        <v>106</v>
      </c>
      <c r="G5" s="194">
        <v>0</v>
      </c>
      <c r="H5" s="194">
        <v>0</v>
      </c>
      <c r="I5" s="194">
        <v>0</v>
      </c>
      <c r="J5" s="194">
        <v>0</v>
      </c>
      <c r="K5" s="194">
        <v>1</v>
      </c>
      <c r="L5" s="194">
        <v>0</v>
      </c>
      <c r="M5" s="194">
        <v>0</v>
      </c>
      <c r="N5" s="170" t="s">
        <v>2</v>
      </c>
      <c r="O5" s="164">
        <v>114</v>
      </c>
      <c r="P5" s="266">
        <v>233.70000000000019</v>
      </c>
      <c r="Q5" s="164">
        <v>0</v>
      </c>
      <c r="R5" s="194">
        <v>0</v>
      </c>
      <c r="S5" s="194">
        <v>0</v>
      </c>
      <c r="T5" s="194">
        <v>1</v>
      </c>
      <c r="U5" s="194">
        <v>5</v>
      </c>
      <c r="V5" s="194">
        <v>0</v>
      </c>
      <c r="W5" s="194">
        <v>0</v>
      </c>
      <c r="X5" s="401">
        <f>D5+E5+F5+G5+H5+I5+J5+K5+L5+M5+Q5+R5+S5+T5+U5+V5+W5</f>
        <v>114</v>
      </c>
      <c r="Y5" s="401">
        <f>O5-X5</f>
        <v>0</v>
      </c>
    </row>
    <row r="6" spans="1:25" s="41" customFormat="1" ht="21.95" customHeight="1" x14ac:dyDescent="0.2">
      <c r="A6" s="170" t="s">
        <v>4</v>
      </c>
      <c r="B6" s="164">
        <v>72</v>
      </c>
      <c r="C6" s="266">
        <v>221.05000000000013</v>
      </c>
      <c r="D6" s="194">
        <v>1</v>
      </c>
      <c r="E6" s="194">
        <v>0</v>
      </c>
      <c r="F6" s="194">
        <v>50</v>
      </c>
      <c r="G6" s="194">
        <v>0</v>
      </c>
      <c r="H6" s="194">
        <v>0</v>
      </c>
      <c r="I6" s="194">
        <v>0</v>
      </c>
      <c r="J6" s="194">
        <v>0</v>
      </c>
      <c r="K6" s="194">
        <v>0</v>
      </c>
      <c r="L6" s="194">
        <v>0</v>
      </c>
      <c r="M6" s="194">
        <v>0</v>
      </c>
      <c r="N6" s="170" t="s">
        <v>4</v>
      </c>
      <c r="O6" s="164">
        <v>72</v>
      </c>
      <c r="P6" s="266">
        <v>221.05000000000013</v>
      </c>
      <c r="Q6" s="164">
        <v>0</v>
      </c>
      <c r="R6" s="194">
        <v>0</v>
      </c>
      <c r="S6" s="194">
        <v>0</v>
      </c>
      <c r="T6" s="194">
        <v>0</v>
      </c>
      <c r="U6" s="194">
        <v>4</v>
      </c>
      <c r="V6" s="194">
        <v>0</v>
      </c>
      <c r="W6" s="194">
        <v>0</v>
      </c>
      <c r="X6" s="401">
        <f t="shared" ref="X6:X20" si="0">D6+E6+F6+G6+H6+I6+J6+K6+L6+M6+Q6+R6+S6+T6+U6+V6+W6</f>
        <v>55</v>
      </c>
      <c r="Y6" s="401">
        <f t="shared" ref="Y6:Y19" si="1">O6-X6</f>
        <v>17</v>
      </c>
    </row>
    <row r="7" spans="1:25" s="41" customFormat="1" ht="21.95" customHeight="1" x14ac:dyDescent="0.2">
      <c r="A7" s="170" t="s">
        <v>6</v>
      </c>
      <c r="B7" s="164">
        <v>154</v>
      </c>
      <c r="C7" s="266">
        <v>357.6</v>
      </c>
      <c r="D7" s="194">
        <v>0</v>
      </c>
      <c r="E7" s="194">
        <v>0</v>
      </c>
      <c r="F7" s="194">
        <v>134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0</v>
      </c>
      <c r="N7" s="170" t="s">
        <v>6</v>
      </c>
      <c r="O7" s="164">
        <v>154</v>
      </c>
      <c r="P7" s="266">
        <v>357.6</v>
      </c>
      <c r="Q7" s="164">
        <v>0</v>
      </c>
      <c r="R7" s="194">
        <v>0</v>
      </c>
      <c r="S7" s="194">
        <v>0</v>
      </c>
      <c r="T7" s="194">
        <v>0</v>
      </c>
      <c r="U7" s="194">
        <v>1</v>
      </c>
      <c r="V7" s="194">
        <v>0</v>
      </c>
      <c r="W7" s="194">
        <v>0</v>
      </c>
      <c r="X7" s="401">
        <f t="shared" si="0"/>
        <v>135</v>
      </c>
      <c r="Y7" s="401">
        <f t="shared" si="1"/>
        <v>19</v>
      </c>
    </row>
    <row r="8" spans="1:25" s="41" customFormat="1" ht="21.95" customHeight="1" x14ac:dyDescent="0.2">
      <c r="A8" s="170" t="s">
        <v>7</v>
      </c>
      <c r="B8" s="164">
        <v>63</v>
      </c>
      <c r="C8" s="266">
        <v>88.1</v>
      </c>
      <c r="D8" s="194">
        <v>0</v>
      </c>
      <c r="E8" s="194">
        <v>0</v>
      </c>
      <c r="F8" s="194">
        <v>45</v>
      </c>
      <c r="G8" s="194">
        <v>0</v>
      </c>
      <c r="H8" s="194">
        <v>0</v>
      </c>
      <c r="I8" s="194">
        <v>0</v>
      </c>
      <c r="J8" s="194">
        <v>0</v>
      </c>
      <c r="K8" s="194">
        <v>0</v>
      </c>
      <c r="L8" s="194">
        <v>0</v>
      </c>
      <c r="M8" s="194">
        <v>0</v>
      </c>
      <c r="N8" s="170" t="s">
        <v>7</v>
      </c>
      <c r="O8" s="164">
        <v>63</v>
      </c>
      <c r="P8" s="266">
        <v>88.1</v>
      </c>
      <c r="Q8" s="164">
        <v>0</v>
      </c>
      <c r="R8" s="194">
        <v>0</v>
      </c>
      <c r="S8" s="194">
        <v>0</v>
      </c>
      <c r="T8" s="194">
        <v>2</v>
      </c>
      <c r="U8" s="194">
        <v>1</v>
      </c>
      <c r="V8" s="194">
        <v>0</v>
      </c>
      <c r="W8" s="194">
        <v>0</v>
      </c>
      <c r="X8" s="401">
        <f t="shared" si="0"/>
        <v>48</v>
      </c>
      <c r="Y8" s="401">
        <f t="shared" si="1"/>
        <v>15</v>
      </c>
    </row>
    <row r="9" spans="1:25" s="41" customFormat="1" ht="21.95" customHeight="1" x14ac:dyDescent="0.2">
      <c r="A9" s="170" t="s">
        <v>8</v>
      </c>
      <c r="B9" s="164">
        <v>447</v>
      </c>
      <c r="C9" s="266">
        <v>1063.5299999999986</v>
      </c>
      <c r="D9" s="194">
        <v>4</v>
      </c>
      <c r="E9" s="194">
        <v>1</v>
      </c>
      <c r="F9" s="194">
        <v>268</v>
      </c>
      <c r="G9" s="194">
        <v>0</v>
      </c>
      <c r="H9" s="194">
        <v>0</v>
      </c>
      <c r="I9" s="194">
        <v>0</v>
      </c>
      <c r="J9" s="194">
        <v>9</v>
      </c>
      <c r="K9" s="194">
        <v>0</v>
      </c>
      <c r="L9" s="194">
        <v>0</v>
      </c>
      <c r="M9" s="194">
        <v>0</v>
      </c>
      <c r="N9" s="170" t="s">
        <v>8</v>
      </c>
      <c r="O9" s="164">
        <v>447</v>
      </c>
      <c r="P9" s="266">
        <v>1063.5299999999986</v>
      </c>
      <c r="Q9" s="164">
        <v>0</v>
      </c>
      <c r="R9" s="194">
        <v>0</v>
      </c>
      <c r="S9" s="194">
        <v>0</v>
      </c>
      <c r="T9" s="194">
        <v>3</v>
      </c>
      <c r="U9" s="194">
        <v>113</v>
      </c>
      <c r="V9" s="194">
        <v>1</v>
      </c>
      <c r="W9" s="194">
        <v>2</v>
      </c>
      <c r="X9" s="401">
        <f t="shared" si="0"/>
        <v>401</v>
      </c>
      <c r="Y9" s="401">
        <f t="shared" si="1"/>
        <v>46</v>
      </c>
    </row>
    <row r="10" spans="1:25" s="41" customFormat="1" ht="21.95" customHeight="1" x14ac:dyDescent="0.2">
      <c r="A10" s="170" t="s">
        <v>9</v>
      </c>
      <c r="B10" s="164">
        <v>170</v>
      </c>
      <c r="C10" s="266">
        <v>1088.8999999999999</v>
      </c>
      <c r="D10" s="194">
        <v>0</v>
      </c>
      <c r="E10" s="194">
        <v>0</v>
      </c>
      <c r="F10" s="194">
        <v>100</v>
      </c>
      <c r="G10" s="194">
        <v>0</v>
      </c>
      <c r="H10" s="194">
        <v>0</v>
      </c>
      <c r="I10" s="194">
        <v>0</v>
      </c>
      <c r="J10" s="194">
        <v>0</v>
      </c>
      <c r="K10" s="194">
        <v>4</v>
      </c>
      <c r="L10" s="194">
        <v>0</v>
      </c>
      <c r="M10" s="194">
        <v>0</v>
      </c>
      <c r="N10" s="170" t="s">
        <v>9</v>
      </c>
      <c r="O10" s="164">
        <v>170</v>
      </c>
      <c r="P10" s="266">
        <v>1088.8999999999999</v>
      </c>
      <c r="Q10" s="164">
        <v>0</v>
      </c>
      <c r="R10" s="194">
        <v>0</v>
      </c>
      <c r="S10" s="194">
        <v>0</v>
      </c>
      <c r="T10" s="194">
        <v>6</v>
      </c>
      <c r="U10" s="194">
        <v>7</v>
      </c>
      <c r="V10" s="194">
        <v>0</v>
      </c>
      <c r="W10" s="194">
        <v>0</v>
      </c>
      <c r="X10" s="401">
        <f t="shared" si="0"/>
        <v>117</v>
      </c>
      <c r="Y10" s="401">
        <f t="shared" si="1"/>
        <v>53</v>
      </c>
    </row>
    <row r="11" spans="1:25" s="41" customFormat="1" ht="21.95" customHeight="1" x14ac:dyDescent="0.2">
      <c r="A11" s="170" t="s">
        <v>10</v>
      </c>
      <c r="B11" s="164">
        <v>40</v>
      </c>
      <c r="C11" s="266">
        <v>131.49999999999997</v>
      </c>
      <c r="D11" s="194">
        <v>1</v>
      </c>
      <c r="E11" s="194">
        <v>0</v>
      </c>
      <c r="F11" s="194">
        <v>23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94">
        <v>0</v>
      </c>
      <c r="N11" s="170" t="s">
        <v>10</v>
      </c>
      <c r="O11" s="164">
        <v>40</v>
      </c>
      <c r="P11" s="266">
        <v>131.49999999999997</v>
      </c>
      <c r="Q11" s="164">
        <v>0</v>
      </c>
      <c r="R11" s="194">
        <v>1</v>
      </c>
      <c r="S11" s="194">
        <v>0</v>
      </c>
      <c r="T11" s="194">
        <v>10</v>
      </c>
      <c r="U11" s="194">
        <v>2</v>
      </c>
      <c r="V11" s="194">
        <v>0</v>
      </c>
      <c r="W11" s="194">
        <v>0</v>
      </c>
      <c r="X11" s="401">
        <f t="shared" si="0"/>
        <v>37</v>
      </c>
      <c r="Y11" s="401">
        <f t="shared" si="1"/>
        <v>3</v>
      </c>
    </row>
    <row r="12" spans="1:25" s="41" customFormat="1" ht="21.95" customHeight="1" x14ac:dyDescent="0.2">
      <c r="A12" s="170" t="s">
        <v>11</v>
      </c>
      <c r="B12" s="164">
        <v>57</v>
      </c>
      <c r="C12" s="266">
        <v>105.80000000000004</v>
      </c>
      <c r="D12" s="194">
        <v>0</v>
      </c>
      <c r="E12" s="194">
        <v>0</v>
      </c>
      <c r="F12" s="194">
        <v>53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170" t="s">
        <v>11</v>
      </c>
      <c r="O12" s="164">
        <v>57</v>
      </c>
      <c r="P12" s="266">
        <v>105.80000000000004</v>
      </c>
      <c r="Q12" s="164">
        <v>0</v>
      </c>
      <c r="R12" s="194">
        <v>0</v>
      </c>
      <c r="S12" s="194">
        <v>0</v>
      </c>
      <c r="T12" s="194">
        <v>0</v>
      </c>
      <c r="U12" s="194">
        <v>1</v>
      </c>
      <c r="V12" s="194">
        <v>0</v>
      </c>
      <c r="W12" s="194">
        <v>0</v>
      </c>
      <c r="X12" s="401">
        <f t="shared" si="0"/>
        <v>54</v>
      </c>
      <c r="Y12" s="401">
        <f t="shared" si="1"/>
        <v>3</v>
      </c>
    </row>
    <row r="13" spans="1:25" s="41" customFormat="1" ht="21.95" customHeight="1" x14ac:dyDescent="0.2">
      <c r="A13" s="170" t="s">
        <v>12</v>
      </c>
      <c r="B13" s="164">
        <v>35</v>
      </c>
      <c r="C13" s="266">
        <v>102.6</v>
      </c>
      <c r="D13" s="194">
        <v>0</v>
      </c>
      <c r="E13" s="194">
        <v>0</v>
      </c>
      <c r="F13" s="194">
        <v>17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170" t="s">
        <v>12</v>
      </c>
      <c r="O13" s="164">
        <v>35</v>
      </c>
      <c r="P13" s="266">
        <v>102.6</v>
      </c>
      <c r="Q13" s="164">
        <v>0</v>
      </c>
      <c r="R13" s="194">
        <v>0</v>
      </c>
      <c r="S13" s="194">
        <v>0</v>
      </c>
      <c r="T13" s="194">
        <v>2</v>
      </c>
      <c r="U13" s="194">
        <v>3</v>
      </c>
      <c r="V13" s="194">
        <v>0</v>
      </c>
      <c r="W13" s="194">
        <v>0</v>
      </c>
      <c r="X13" s="401">
        <f t="shared" si="0"/>
        <v>22</v>
      </c>
      <c r="Y13" s="401">
        <f t="shared" si="1"/>
        <v>13</v>
      </c>
    </row>
    <row r="14" spans="1:25" s="41" customFormat="1" ht="21.95" customHeight="1" x14ac:dyDescent="0.2">
      <c r="A14" s="170" t="s">
        <v>13</v>
      </c>
      <c r="B14" s="164">
        <v>48</v>
      </c>
      <c r="C14" s="266">
        <v>213.39999999999998</v>
      </c>
      <c r="D14" s="194">
        <v>0</v>
      </c>
      <c r="E14" s="194">
        <v>0</v>
      </c>
      <c r="F14" s="194">
        <v>10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70" t="s">
        <v>13</v>
      </c>
      <c r="O14" s="164">
        <v>48</v>
      </c>
      <c r="P14" s="266">
        <v>213.39999999999998</v>
      </c>
      <c r="Q14" s="164">
        <v>0</v>
      </c>
      <c r="R14" s="194">
        <v>0</v>
      </c>
      <c r="S14" s="194">
        <v>0</v>
      </c>
      <c r="T14" s="194">
        <v>0</v>
      </c>
      <c r="U14" s="194">
        <v>0</v>
      </c>
      <c r="V14" s="194">
        <v>0</v>
      </c>
      <c r="W14" s="194">
        <v>0</v>
      </c>
      <c r="X14" s="401">
        <f t="shared" si="0"/>
        <v>10</v>
      </c>
      <c r="Y14" s="401">
        <f t="shared" si="1"/>
        <v>38</v>
      </c>
    </row>
    <row r="15" spans="1:25" s="41" customFormat="1" ht="21.95" customHeight="1" x14ac:dyDescent="0.2">
      <c r="A15" s="170" t="s">
        <v>14</v>
      </c>
      <c r="B15" s="164">
        <v>58</v>
      </c>
      <c r="C15" s="266">
        <v>80.3</v>
      </c>
      <c r="D15" s="194">
        <v>0</v>
      </c>
      <c r="E15" s="194">
        <v>0</v>
      </c>
      <c r="F15" s="194">
        <v>42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170" t="s">
        <v>14</v>
      </c>
      <c r="O15" s="164">
        <v>58</v>
      </c>
      <c r="P15" s="266">
        <v>80.3</v>
      </c>
      <c r="Q15" s="164">
        <v>0</v>
      </c>
      <c r="R15" s="194">
        <v>0</v>
      </c>
      <c r="S15" s="194">
        <v>0</v>
      </c>
      <c r="T15" s="194">
        <v>0</v>
      </c>
      <c r="U15" s="194">
        <v>0</v>
      </c>
      <c r="V15" s="194">
        <v>0</v>
      </c>
      <c r="W15" s="194">
        <v>1</v>
      </c>
      <c r="X15" s="401">
        <f t="shared" si="0"/>
        <v>43</v>
      </c>
      <c r="Y15" s="401">
        <f t="shared" si="1"/>
        <v>15</v>
      </c>
    </row>
    <row r="16" spans="1:25" s="41" customFormat="1" ht="21.95" customHeight="1" x14ac:dyDescent="0.2">
      <c r="A16" s="170" t="s">
        <v>15</v>
      </c>
      <c r="B16" s="164">
        <v>38</v>
      </c>
      <c r="C16" s="266">
        <v>590.89999999999986</v>
      </c>
      <c r="D16" s="194">
        <v>0</v>
      </c>
      <c r="E16" s="194">
        <v>1</v>
      </c>
      <c r="F16" s="194">
        <v>37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  <c r="N16" s="170" t="s">
        <v>15</v>
      </c>
      <c r="O16" s="164">
        <v>38</v>
      </c>
      <c r="P16" s="266">
        <v>590.89999999999986</v>
      </c>
      <c r="Q16" s="164">
        <v>0</v>
      </c>
      <c r="R16" s="194">
        <v>0</v>
      </c>
      <c r="S16" s="194">
        <v>0</v>
      </c>
      <c r="T16" s="194">
        <v>0</v>
      </c>
      <c r="U16" s="194">
        <v>0</v>
      </c>
      <c r="V16" s="194">
        <v>0</v>
      </c>
      <c r="W16" s="194">
        <v>0</v>
      </c>
      <c r="X16" s="401">
        <f t="shared" si="0"/>
        <v>38</v>
      </c>
      <c r="Y16" s="401">
        <f t="shared" si="1"/>
        <v>0</v>
      </c>
    </row>
    <row r="17" spans="1:27" s="41" customFormat="1" ht="21.95" customHeight="1" x14ac:dyDescent="0.2">
      <c r="A17" s="170" t="s">
        <v>16</v>
      </c>
      <c r="B17" s="164">
        <v>80</v>
      </c>
      <c r="C17" s="266">
        <v>498.70000000000022</v>
      </c>
      <c r="D17" s="194">
        <v>0</v>
      </c>
      <c r="E17" s="194">
        <v>0</v>
      </c>
      <c r="F17" s="194">
        <v>61</v>
      </c>
      <c r="G17" s="194">
        <v>0</v>
      </c>
      <c r="H17" s="194">
        <v>0</v>
      </c>
      <c r="I17" s="194">
        <v>1</v>
      </c>
      <c r="J17" s="194">
        <v>0</v>
      </c>
      <c r="K17" s="194">
        <v>0</v>
      </c>
      <c r="L17" s="194">
        <v>0</v>
      </c>
      <c r="M17" s="194">
        <v>0</v>
      </c>
      <c r="N17" s="170" t="s">
        <v>16</v>
      </c>
      <c r="O17" s="164">
        <v>80</v>
      </c>
      <c r="P17" s="266">
        <v>498.70000000000022</v>
      </c>
      <c r="Q17" s="164">
        <v>0</v>
      </c>
      <c r="R17" s="194">
        <v>0</v>
      </c>
      <c r="S17" s="194">
        <v>0</v>
      </c>
      <c r="T17" s="194">
        <v>0</v>
      </c>
      <c r="U17" s="194">
        <v>2</v>
      </c>
      <c r="V17" s="194">
        <v>0</v>
      </c>
      <c r="W17" s="194">
        <v>0</v>
      </c>
      <c r="X17" s="401">
        <f t="shared" si="0"/>
        <v>64</v>
      </c>
      <c r="Y17" s="401">
        <f t="shared" si="1"/>
        <v>16</v>
      </c>
    </row>
    <row r="18" spans="1:27" s="41" customFormat="1" ht="21.95" customHeight="1" x14ac:dyDescent="0.2">
      <c r="A18" s="170" t="s">
        <v>17</v>
      </c>
      <c r="B18" s="164">
        <v>79</v>
      </c>
      <c r="C18" s="266">
        <v>138.50000000000003</v>
      </c>
      <c r="D18" s="194">
        <v>0</v>
      </c>
      <c r="E18" s="194">
        <v>0</v>
      </c>
      <c r="F18" s="194">
        <v>66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70" t="s">
        <v>17</v>
      </c>
      <c r="O18" s="164">
        <v>79</v>
      </c>
      <c r="P18" s="266">
        <v>138.50000000000003</v>
      </c>
      <c r="Q18" s="164">
        <v>0</v>
      </c>
      <c r="R18" s="194">
        <v>0</v>
      </c>
      <c r="S18" s="194">
        <v>0</v>
      </c>
      <c r="T18" s="194">
        <v>0</v>
      </c>
      <c r="U18" s="194">
        <v>9</v>
      </c>
      <c r="V18" s="194">
        <v>0</v>
      </c>
      <c r="W18" s="194">
        <v>0</v>
      </c>
      <c r="X18" s="401">
        <f t="shared" si="0"/>
        <v>75</v>
      </c>
      <c r="Y18" s="401">
        <f t="shared" si="1"/>
        <v>4</v>
      </c>
    </row>
    <row r="19" spans="1:27" s="41" customFormat="1" ht="21.95" customHeight="1" x14ac:dyDescent="0.2">
      <c r="A19" s="150" t="s">
        <v>18</v>
      </c>
      <c r="B19" s="221">
        <v>100</v>
      </c>
      <c r="C19" s="268">
        <v>420.00000000000006</v>
      </c>
      <c r="D19" s="193">
        <v>0</v>
      </c>
      <c r="E19" s="193">
        <v>0</v>
      </c>
      <c r="F19" s="193">
        <v>37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229">
        <v>0</v>
      </c>
      <c r="N19" s="150" t="s">
        <v>18</v>
      </c>
      <c r="O19" s="221">
        <v>100</v>
      </c>
      <c r="P19" s="268">
        <v>420.00000000000006</v>
      </c>
      <c r="Q19" s="164">
        <v>0</v>
      </c>
      <c r="R19" s="193">
        <v>0</v>
      </c>
      <c r="S19" s="193">
        <v>0</v>
      </c>
      <c r="T19" s="194">
        <v>0</v>
      </c>
      <c r="U19" s="194">
        <v>12</v>
      </c>
      <c r="V19" s="193">
        <v>0</v>
      </c>
      <c r="W19" s="194">
        <v>0</v>
      </c>
      <c r="X19" s="401">
        <f t="shared" si="0"/>
        <v>49</v>
      </c>
      <c r="Y19" s="401">
        <f t="shared" si="1"/>
        <v>51</v>
      </c>
    </row>
    <row r="20" spans="1:27" s="225" customFormat="1" ht="33" customHeight="1" thickBot="1" x14ac:dyDescent="0.25">
      <c r="A20" s="222" t="s">
        <v>214</v>
      </c>
      <c r="B20" s="282">
        <v>1555</v>
      </c>
      <c r="C20" s="281">
        <v>5334.5799999999936</v>
      </c>
      <c r="D20" s="282">
        <v>7</v>
      </c>
      <c r="E20" s="282">
        <v>2</v>
      </c>
      <c r="F20" s="282">
        <v>1049</v>
      </c>
      <c r="G20" s="320">
        <v>0</v>
      </c>
      <c r="H20" s="320">
        <v>0</v>
      </c>
      <c r="I20" s="321">
        <v>1</v>
      </c>
      <c r="J20" s="321">
        <v>9</v>
      </c>
      <c r="K20" s="321">
        <v>5</v>
      </c>
      <c r="L20" s="320">
        <v>0</v>
      </c>
      <c r="M20" s="320">
        <v>0</v>
      </c>
      <c r="N20" s="222" t="s">
        <v>214</v>
      </c>
      <c r="O20" s="282">
        <v>1555</v>
      </c>
      <c r="P20" s="280">
        <v>5334.5799999999936</v>
      </c>
      <c r="Q20" s="223">
        <v>0</v>
      </c>
      <c r="R20" s="224">
        <v>1</v>
      </c>
      <c r="S20" s="224">
        <v>0</v>
      </c>
      <c r="T20" s="224">
        <v>24</v>
      </c>
      <c r="U20" s="224">
        <v>160</v>
      </c>
      <c r="V20" s="224">
        <v>1</v>
      </c>
      <c r="W20" s="224">
        <v>3</v>
      </c>
      <c r="X20" s="224">
        <f t="shared" si="0"/>
        <v>1262</v>
      </c>
      <c r="Y20" s="224">
        <f>SUM(Y5:Y19)</f>
        <v>293</v>
      </c>
    </row>
    <row r="21" spans="1:27" ht="15" thickTop="1" x14ac:dyDescent="0.2">
      <c r="M21" s="1" t="s">
        <v>27</v>
      </c>
    </row>
    <row r="22" spans="1:27" s="146" customFormat="1" x14ac:dyDescent="0.2">
      <c r="M22" s="1"/>
    </row>
    <row r="23" spans="1:27" s="146" customFormat="1" ht="12.75" customHeight="1" x14ac:dyDescent="0.2">
      <c r="M23" s="1"/>
    </row>
    <row r="24" spans="1:27" s="143" customFormat="1" ht="25.5" customHeight="1" x14ac:dyDescent="0.2">
      <c r="M24" s="1"/>
      <c r="X24" s="146"/>
      <c r="Y24" s="146"/>
    </row>
    <row r="25" spans="1:27" ht="30.75" customHeight="1" x14ac:dyDescent="0.2">
      <c r="A25" s="263" t="s">
        <v>288</v>
      </c>
      <c r="B25" s="210"/>
      <c r="C25" s="159"/>
      <c r="D25" s="159"/>
      <c r="E25" s="159"/>
      <c r="F25" s="159"/>
      <c r="G25" s="159"/>
      <c r="H25" s="159"/>
      <c r="I25" s="159"/>
      <c r="J25" s="138"/>
      <c r="K25" s="138"/>
      <c r="L25" s="138"/>
      <c r="M25" s="419">
        <v>108</v>
      </c>
      <c r="N25" s="263" t="s">
        <v>288</v>
      </c>
      <c r="O25" s="210"/>
      <c r="P25" s="159"/>
      <c r="Q25" s="159"/>
      <c r="R25" s="159"/>
      <c r="S25" s="159"/>
      <c r="T25" s="159"/>
      <c r="U25" s="159"/>
      <c r="V25" s="159"/>
      <c r="W25" s="138"/>
      <c r="X25" s="138"/>
      <c r="Y25" s="419">
        <v>109</v>
      </c>
      <c r="Z25" s="138"/>
      <c r="AA25" s="138"/>
    </row>
    <row r="26" spans="1:27" x14ac:dyDescent="0.2">
      <c r="X26" s="138"/>
      <c r="Y26" s="138"/>
    </row>
    <row r="27" spans="1:27" x14ac:dyDescent="0.2">
      <c r="B27" s="164"/>
      <c r="C27" s="266"/>
      <c r="D27" s="167"/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27" x14ac:dyDescent="0.2">
      <c r="B28" s="164">
        <v>114</v>
      </c>
      <c r="C28" s="266">
        <v>233.70000000000019</v>
      </c>
      <c r="D28" s="167">
        <f>D5/$B5*100</f>
        <v>0.8771929824561403</v>
      </c>
      <c r="E28" s="167">
        <f t="shared" ref="E28:M28" si="2">E5/$B5*100</f>
        <v>0</v>
      </c>
      <c r="F28" s="167">
        <f t="shared" si="2"/>
        <v>92.982456140350877</v>
      </c>
      <c r="G28" s="167">
        <f t="shared" si="2"/>
        <v>0</v>
      </c>
      <c r="H28" s="167">
        <f t="shared" si="2"/>
        <v>0</v>
      </c>
      <c r="I28" s="167">
        <f t="shared" si="2"/>
        <v>0</v>
      </c>
      <c r="J28" s="167">
        <f t="shared" si="2"/>
        <v>0</v>
      </c>
      <c r="K28" s="167">
        <f t="shared" si="2"/>
        <v>0.8771929824561403</v>
      </c>
      <c r="L28" s="167">
        <f t="shared" si="2"/>
        <v>0</v>
      </c>
      <c r="M28" s="167">
        <f t="shared" si="2"/>
        <v>0</v>
      </c>
      <c r="N28" s="167"/>
      <c r="O28" s="167"/>
      <c r="P28" s="167"/>
      <c r="Q28" s="167">
        <f t="shared" ref="Q28:W28" si="3">Q5/$B5*100</f>
        <v>0</v>
      </c>
      <c r="R28" s="167">
        <f t="shared" si="3"/>
        <v>0</v>
      </c>
      <c r="S28" s="167">
        <f t="shared" si="3"/>
        <v>0</v>
      </c>
      <c r="T28" s="167">
        <f t="shared" si="3"/>
        <v>0.8771929824561403</v>
      </c>
      <c r="U28" s="167">
        <f t="shared" si="3"/>
        <v>4.3859649122807012</v>
      </c>
      <c r="V28" s="167">
        <f t="shared" si="3"/>
        <v>0</v>
      </c>
      <c r="W28" s="167">
        <f t="shared" si="3"/>
        <v>0</v>
      </c>
    </row>
    <row r="29" spans="1:27" x14ac:dyDescent="0.2">
      <c r="B29" s="164">
        <v>72</v>
      </c>
      <c r="C29" s="266">
        <v>221.05000000000013</v>
      </c>
      <c r="D29" s="167">
        <f t="shared" ref="D29:M42" si="4">D6/$B6*100</f>
        <v>1.3888888888888888</v>
      </c>
      <c r="E29" s="167">
        <f t="shared" si="4"/>
        <v>0</v>
      </c>
      <c r="F29" s="167">
        <f t="shared" si="4"/>
        <v>69.444444444444443</v>
      </c>
      <c r="G29" s="167">
        <f t="shared" si="4"/>
        <v>0</v>
      </c>
      <c r="H29" s="167">
        <f t="shared" si="4"/>
        <v>0</v>
      </c>
      <c r="I29" s="167">
        <f t="shared" si="4"/>
        <v>0</v>
      </c>
      <c r="J29" s="167">
        <f t="shared" si="4"/>
        <v>0</v>
      </c>
      <c r="K29" s="167">
        <f t="shared" si="4"/>
        <v>0</v>
      </c>
      <c r="L29" s="167">
        <f t="shared" si="4"/>
        <v>0</v>
      </c>
      <c r="M29" s="167">
        <f t="shared" si="4"/>
        <v>0</v>
      </c>
      <c r="N29" s="167"/>
      <c r="O29" s="167"/>
      <c r="P29" s="167"/>
      <c r="Q29" s="167">
        <f t="shared" ref="Q29:W29" si="5">Q6/$B6*100</f>
        <v>0</v>
      </c>
      <c r="R29" s="167">
        <f t="shared" si="5"/>
        <v>0</v>
      </c>
      <c r="S29" s="167">
        <f t="shared" si="5"/>
        <v>0</v>
      </c>
      <c r="T29" s="167">
        <f t="shared" si="5"/>
        <v>0</v>
      </c>
      <c r="U29" s="167">
        <f t="shared" si="5"/>
        <v>5.5555555555555554</v>
      </c>
      <c r="V29" s="167">
        <f t="shared" si="5"/>
        <v>0</v>
      </c>
      <c r="W29" s="167">
        <f t="shared" si="5"/>
        <v>0</v>
      </c>
    </row>
    <row r="30" spans="1:27" x14ac:dyDescent="0.2">
      <c r="B30" s="164">
        <v>154</v>
      </c>
      <c r="C30" s="266">
        <v>357.6</v>
      </c>
      <c r="D30" s="167">
        <f t="shared" si="4"/>
        <v>0</v>
      </c>
      <c r="E30" s="167">
        <f t="shared" si="4"/>
        <v>0</v>
      </c>
      <c r="F30" s="167">
        <f t="shared" si="4"/>
        <v>87.012987012987011</v>
      </c>
      <c r="G30" s="167">
        <f t="shared" si="4"/>
        <v>0</v>
      </c>
      <c r="H30" s="167">
        <f t="shared" si="4"/>
        <v>0</v>
      </c>
      <c r="I30" s="167">
        <f t="shared" si="4"/>
        <v>0</v>
      </c>
      <c r="J30" s="167">
        <f t="shared" si="4"/>
        <v>0</v>
      </c>
      <c r="K30" s="167">
        <f t="shared" si="4"/>
        <v>0</v>
      </c>
      <c r="L30" s="167">
        <f t="shared" si="4"/>
        <v>0</v>
      </c>
      <c r="M30" s="167">
        <f t="shared" si="4"/>
        <v>0</v>
      </c>
      <c r="N30" s="167"/>
      <c r="O30" s="167"/>
      <c r="P30" s="167"/>
      <c r="Q30" s="167">
        <f t="shared" ref="Q30:W30" si="6">Q7/$B7*100</f>
        <v>0</v>
      </c>
      <c r="R30" s="167">
        <f t="shared" si="6"/>
        <v>0</v>
      </c>
      <c r="S30" s="167">
        <f t="shared" si="6"/>
        <v>0</v>
      </c>
      <c r="T30" s="167">
        <f t="shared" si="6"/>
        <v>0</v>
      </c>
      <c r="U30" s="167">
        <f t="shared" si="6"/>
        <v>0.64935064935064934</v>
      </c>
      <c r="V30" s="167">
        <f t="shared" si="6"/>
        <v>0</v>
      </c>
      <c r="W30" s="167">
        <f t="shared" si="6"/>
        <v>0</v>
      </c>
    </row>
    <row r="31" spans="1:27" x14ac:dyDescent="0.2">
      <c r="B31" s="164">
        <v>63</v>
      </c>
      <c r="C31" s="266">
        <v>88.1</v>
      </c>
      <c r="D31" s="167">
        <f t="shared" si="4"/>
        <v>0</v>
      </c>
      <c r="E31" s="167">
        <f t="shared" si="4"/>
        <v>0</v>
      </c>
      <c r="F31" s="167">
        <f t="shared" si="4"/>
        <v>71.428571428571431</v>
      </c>
      <c r="G31" s="167">
        <f t="shared" si="4"/>
        <v>0</v>
      </c>
      <c r="H31" s="167">
        <f t="shared" si="4"/>
        <v>0</v>
      </c>
      <c r="I31" s="167">
        <f t="shared" si="4"/>
        <v>0</v>
      </c>
      <c r="J31" s="167">
        <f t="shared" si="4"/>
        <v>0</v>
      </c>
      <c r="K31" s="167">
        <f t="shared" si="4"/>
        <v>0</v>
      </c>
      <c r="L31" s="167">
        <f t="shared" si="4"/>
        <v>0</v>
      </c>
      <c r="M31" s="167">
        <f t="shared" si="4"/>
        <v>0</v>
      </c>
      <c r="N31" s="167"/>
      <c r="O31" s="167"/>
      <c r="P31" s="167"/>
      <c r="Q31" s="167">
        <f t="shared" ref="Q31:W31" si="7">Q8/$B8*100</f>
        <v>0</v>
      </c>
      <c r="R31" s="167">
        <f t="shared" si="7"/>
        <v>0</v>
      </c>
      <c r="S31" s="167">
        <f t="shared" si="7"/>
        <v>0</v>
      </c>
      <c r="T31" s="167">
        <f t="shared" si="7"/>
        <v>3.1746031746031744</v>
      </c>
      <c r="U31" s="167">
        <f t="shared" si="7"/>
        <v>1.5873015873015872</v>
      </c>
      <c r="V31" s="167">
        <f t="shared" si="7"/>
        <v>0</v>
      </c>
      <c r="W31" s="167">
        <f t="shared" si="7"/>
        <v>0</v>
      </c>
    </row>
    <row r="32" spans="1:27" x14ac:dyDescent="0.2">
      <c r="B32" s="164">
        <v>447</v>
      </c>
      <c r="C32" s="266">
        <v>1063.5299999999986</v>
      </c>
      <c r="D32" s="167">
        <f t="shared" si="4"/>
        <v>0.89485458612975388</v>
      </c>
      <c r="E32" s="167">
        <f t="shared" si="4"/>
        <v>0.22371364653243847</v>
      </c>
      <c r="F32" s="167">
        <f t="shared" si="4"/>
        <v>59.955257270693508</v>
      </c>
      <c r="G32" s="167">
        <f t="shared" si="4"/>
        <v>0</v>
      </c>
      <c r="H32" s="167">
        <f t="shared" si="4"/>
        <v>0</v>
      </c>
      <c r="I32" s="167">
        <f t="shared" si="4"/>
        <v>0</v>
      </c>
      <c r="J32" s="167">
        <f t="shared" si="4"/>
        <v>2.0134228187919461</v>
      </c>
      <c r="K32" s="167">
        <f t="shared" si="4"/>
        <v>0</v>
      </c>
      <c r="L32" s="167">
        <f t="shared" si="4"/>
        <v>0</v>
      </c>
      <c r="M32" s="167">
        <f t="shared" si="4"/>
        <v>0</v>
      </c>
      <c r="N32" s="167"/>
      <c r="O32" s="167"/>
      <c r="P32" s="167"/>
      <c r="Q32" s="167">
        <f t="shared" ref="Q32:W32" si="8">Q9/$B9*100</f>
        <v>0</v>
      </c>
      <c r="R32" s="167">
        <f t="shared" si="8"/>
        <v>0</v>
      </c>
      <c r="S32" s="167">
        <f t="shared" si="8"/>
        <v>0</v>
      </c>
      <c r="T32" s="167">
        <f t="shared" si="8"/>
        <v>0.67114093959731547</v>
      </c>
      <c r="U32" s="167">
        <f t="shared" si="8"/>
        <v>25.279642058165546</v>
      </c>
      <c r="V32" s="167">
        <f t="shared" si="8"/>
        <v>0.22371364653243847</v>
      </c>
      <c r="W32" s="167">
        <f t="shared" si="8"/>
        <v>0.44742729306487694</v>
      </c>
    </row>
    <row r="33" spans="2:23" x14ac:dyDescent="0.2">
      <c r="B33" s="164">
        <v>170</v>
      </c>
      <c r="C33" s="266">
        <v>1088.8999999999999</v>
      </c>
      <c r="D33" s="167">
        <f t="shared" si="4"/>
        <v>0</v>
      </c>
      <c r="E33" s="167">
        <f t="shared" si="4"/>
        <v>0</v>
      </c>
      <c r="F33" s="167">
        <f t="shared" si="4"/>
        <v>58.82352941176471</v>
      </c>
      <c r="G33" s="167">
        <f t="shared" si="4"/>
        <v>0</v>
      </c>
      <c r="H33" s="167">
        <f t="shared" si="4"/>
        <v>0</v>
      </c>
      <c r="I33" s="167">
        <f t="shared" si="4"/>
        <v>0</v>
      </c>
      <c r="J33" s="167">
        <f t="shared" si="4"/>
        <v>0</v>
      </c>
      <c r="K33" s="167">
        <f t="shared" si="4"/>
        <v>2.3529411764705883</v>
      </c>
      <c r="L33" s="167">
        <f t="shared" si="4"/>
        <v>0</v>
      </c>
      <c r="M33" s="167">
        <f t="shared" si="4"/>
        <v>0</v>
      </c>
      <c r="N33" s="167"/>
      <c r="O33" s="167"/>
      <c r="P33" s="167"/>
      <c r="Q33" s="167">
        <f t="shared" ref="Q33:W33" si="9">Q10/$B10*100</f>
        <v>0</v>
      </c>
      <c r="R33" s="167">
        <f t="shared" si="9"/>
        <v>0</v>
      </c>
      <c r="S33" s="167">
        <f t="shared" si="9"/>
        <v>0</v>
      </c>
      <c r="T33" s="167">
        <f t="shared" si="9"/>
        <v>3.5294117647058822</v>
      </c>
      <c r="U33" s="167">
        <f t="shared" si="9"/>
        <v>4.117647058823529</v>
      </c>
      <c r="V33" s="167">
        <f t="shared" si="9"/>
        <v>0</v>
      </c>
      <c r="W33" s="167">
        <f t="shared" si="9"/>
        <v>0</v>
      </c>
    </row>
    <row r="34" spans="2:23" x14ac:dyDescent="0.2">
      <c r="B34" s="164">
        <v>40</v>
      </c>
      <c r="C34" s="266">
        <v>131.49999999999997</v>
      </c>
      <c r="D34" s="167">
        <f t="shared" si="4"/>
        <v>2.5</v>
      </c>
      <c r="E34" s="167">
        <f t="shared" si="4"/>
        <v>0</v>
      </c>
      <c r="F34" s="167">
        <f t="shared" si="4"/>
        <v>57.499999999999993</v>
      </c>
      <c r="G34" s="167">
        <f t="shared" si="4"/>
        <v>0</v>
      </c>
      <c r="H34" s="167">
        <f t="shared" si="4"/>
        <v>0</v>
      </c>
      <c r="I34" s="167">
        <f t="shared" si="4"/>
        <v>0</v>
      </c>
      <c r="J34" s="167">
        <f t="shared" si="4"/>
        <v>0</v>
      </c>
      <c r="K34" s="167">
        <f t="shared" si="4"/>
        <v>0</v>
      </c>
      <c r="L34" s="167">
        <f t="shared" si="4"/>
        <v>0</v>
      </c>
      <c r="M34" s="167">
        <f t="shared" si="4"/>
        <v>0</v>
      </c>
      <c r="N34" s="167"/>
      <c r="O34" s="167"/>
      <c r="P34" s="167"/>
      <c r="Q34" s="167">
        <f t="shared" ref="Q34:W34" si="10">Q11/$B11*100</f>
        <v>0</v>
      </c>
      <c r="R34" s="167">
        <f t="shared" si="10"/>
        <v>2.5</v>
      </c>
      <c r="S34" s="167">
        <f t="shared" si="10"/>
        <v>0</v>
      </c>
      <c r="T34" s="167">
        <f t="shared" si="10"/>
        <v>25</v>
      </c>
      <c r="U34" s="167">
        <f t="shared" si="10"/>
        <v>5</v>
      </c>
      <c r="V34" s="167">
        <f t="shared" si="10"/>
        <v>0</v>
      </c>
      <c r="W34" s="167">
        <f t="shared" si="10"/>
        <v>0</v>
      </c>
    </row>
    <row r="35" spans="2:23" x14ac:dyDescent="0.2">
      <c r="B35" s="164">
        <v>57</v>
      </c>
      <c r="C35" s="266">
        <v>105.80000000000004</v>
      </c>
      <c r="D35" s="167">
        <f t="shared" si="4"/>
        <v>0</v>
      </c>
      <c r="E35" s="167">
        <f t="shared" si="4"/>
        <v>0</v>
      </c>
      <c r="F35" s="167">
        <f t="shared" si="4"/>
        <v>92.982456140350877</v>
      </c>
      <c r="G35" s="167">
        <f t="shared" si="4"/>
        <v>0</v>
      </c>
      <c r="H35" s="167">
        <f t="shared" si="4"/>
        <v>0</v>
      </c>
      <c r="I35" s="167">
        <f t="shared" si="4"/>
        <v>0</v>
      </c>
      <c r="J35" s="167">
        <f t="shared" si="4"/>
        <v>0</v>
      </c>
      <c r="K35" s="167">
        <f t="shared" si="4"/>
        <v>0</v>
      </c>
      <c r="L35" s="167">
        <f t="shared" si="4"/>
        <v>0</v>
      </c>
      <c r="M35" s="167">
        <f t="shared" si="4"/>
        <v>0</v>
      </c>
      <c r="N35" s="167"/>
      <c r="O35" s="167"/>
      <c r="P35" s="167"/>
      <c r="Q35" s="167">
        <f t="shared" ref="Q35:W35" si="11">Q12/$B12*100</f>
        <v>0</v>
      </c>
      <c r="R35" s="167">
        <f t="shared" si="11"/>
        <v>0</v>
      </c>
      <c r="S35" s="167">
        <f t="shared" si="11"/>
        <v>0</v>
      </c>
      <c r="T35" s="167">
        <f t="shared" si="11"/>
        <v>0</v>
      </c>
      <c r="U35" s="167">
        <f t="shared" si="11"/>
        <v>1.7543859649122806</v>
      </c>
      <c r="V35" s="167">
        <f t="shared" si="11"/>
        <v>0</v>
      </c>
      <c r="W35" s="167">
        <f t="shared" si="11"/>
        <v>0</v>
      </c>
    </row>
    <row r="36" spans="2:23" x14ac:dyDescent="0.2">
      <c r="B36" s="164">
        <v>35</v>
      </c>
      <c r="C36" s="266">
        <v>102.6</v>
      </c>
      <c r="D36" s="167">
        <f t="shared" si="4"/>
        <v>0</v>
      </c>
      <c r="E36" s="167">
        <f t="shared" si="4"/>
        <v>0</v>
      </c>
      <c r="F36" s="167">
        <f t="shared" si="4"/>
        <v>48.571428571428569</v>
      </c>
      <c r="G36" s="167">
        <f t="shared" si="4"/>
        <v>0</v>
      </c>
      <c r="H36" s="167">
        <f t="shared" si="4"/>
        <v>0</v>
      </c>
      <c r="I36" s="167">
        <f t="shared" si="4"/>
        <v>0</v>
      </c>
      <c r="J36" s="167">
        <f t="shared" si="4"/>
        <v>0</v>
      </c>
      <c r="K36" s="167">
        <f t="shared" si="4"/>
        <v>0</v>
      </c>
      <c r="L36" s="167">
        <f t="shared" si="4"/>
        <v>0</v>
      </c>
      <c r="M36" s="167">
        <f t="shared" si="4"/>
        <v>0</v>
      </c>
      <c r="N36" s="167"/>
      <c r="O36" s="167"/>
      <c r="P36" s="167"/>
      <c r="Q36" s="167">
        <f t="shared" ref="Q36:W36" si="12">Q13/$B13*100</f>
        <v>0</v>
      </c>
      <c r="R36" s="167">
        <f t="shared" si="12"/>
        <v>0</v>
      </c>
      <c r="S36" s="167">
        <f t="shared" si="12"/>
        <v>0</v>
      </c>
      <c r="T36" s="167">
        <f t="shared" si="12"/>
        <v>5.7142857142857144</v>
      </c>
      <c r="U36" s="167">
        <f t="shared" si="12"/>
        <v>8.5714285714285712</v>
      </c>
      <c r="V36" s="167">
        <f t="shared" si="12"/>
        <v>0</v>
      </c>
      <c r="W36" s="167">
        <f t="shared" si="12"/>
        <v>0</v>
      </c>
    </row>
    <row r="37" spans="2:23" x14ac:dyDescent="0.2">
      <c r="B37" s="164">
        <v>48</v>
      </c>
      <c r="C37" s="266">
        <v>213.39999999999998</v>
      </c>
      <c r="D37" s="167">
        <f t="shared" si="4"/>
        <v>0</v>
      </c>
      <c r="E37" s="167">
        <f t="shared" si="4"/>
        <v>0</v>
      </c>
      <c r="F37" s="167">
        <f t="shared" si="4"/>
        <v>20.833333333333336</v>
      </c>
      <c r="G37" s="167">
        <f t="shared" si="4"/>
        <v>0</v>
      </c>
      <c r="H37" s="167">
        <f t="shared" si="4"/>
        <v>0</v>
      </c>
      <c r="I37" s="167">
        <f t="shared" si="4"/>
        <v>0</v>
      </c>
      <c r="J37" s="167">
        <f t="shared" si="4"/>
        <v>0</v>
      </c>
      <c r="K37" s="167">
        <f t="shared" si="4"/>
        <v>0</v>
      </c>
      <c r="L37" s="167">
        <f t="shared" si="4"/>
        <v>0</v>
      </c>
      <c r="M37" s="167">
        <f t="shared" si="4"/>
        <v>0</v>
      </c>
      <c r="N37" s="167"/>
      <c r="O37" s="167"/>
      <c r="P37" s="167"/>
      <c r="Q37" s="167">
        <f t="shared" ref="Q37:W37" si="13">Q14/$B14*100</f>
        <v>0</v>
      </c>
      <c r="R37" s="167">
        <f t="shared" si="13"/>
        <v>0</v>
      </c>
      <c r="S37" s="167">
        <f t="shared" si="13"/>
        <v>0</v>
      </c>
      <c r="T37" s="167">
        <f t="shared" si="13"/>
        <v>0</v>
      </c>
      <c r="U37" s="167">
        <f t="shared" si="13"/>
        <v>0</v>
      </c>
      <c r="V37" s="167">
        <f t="shared" si="13"/>
        <v>0</v>
      </c>
      <c r="W37" s="167">
        <f t="shared" si="13"/>
        <v>0</v>
      </c>
    </row>
    <row r="38" spans="2:23" x14ac:dyDescent="0.2">
      <c r="B38" s="164">
        <v>58</v>
      </c>
      <c r="C38" s="266">
        <v>80.3</v>
      </c>
      <c r="D38" s="167">
        <f t="shared" si="4"/>
        <v>0</v>
      </c>
      <c r="E38" s="167">
        <f t="shared" si="4"/>
        <v>0</v>
      </c>
      <c r="F38" s="167">
        <f t="shared" si="4"/>
        <v>72.41379310344827</v>
      </c>
      <c r="G38" s="167">
        <f t="shared" si="4"/>
        <v>0</v>
      </c>
      <c r="H38" s="167">
        <f t="shared" si="4"/>
        <v>0</v>
      </c>
      <c r="I38" s="167">
        <f t="shared" si="4"/>
        <v>0</v>
      </c>
      <c r="J38" s="167">
        <f t="shared" si="4"/>
        <v>0</v>
      </c>
      <c r="K38" s="167">
        <f t="shared" si="4"/>
        <v>0</v>
      </c>
      <c r="L38" s="167">
        <f t="shared" si="4"/>
        <v>0</v>
      </c>
      <c r="M38" s="167">
        <f t="shared" si="4"/>
        <v>0</v>
      </c>
      <c r="N38" s="167"/>
      <c r="O38" s="167"/>
      <c r="P38" s="167"/>
      <c r="Q38" s="167">
        <f t="shared" ref="Q38:W38" si="14">Q15/$B15*100</f>
        <v>0</v>
      </c>
      <c r="R38" s="167">
        <f t="shared" si="14"/>
        <v>0</v>
      </c>
      <c r="S38" s="167">
        <f t="shared" si="14"/>
        <v>0</v>
      </c>
      <c r="T38" s="167">
        <f t="shared" si="14"/>
        <v>0</v>
      </c>
      <c r="U38" s="167">
        <f t="shared" si="14"/>
        <v>0</v>
      </c>
      <c r="V38" s="167">
        <f t="shared" si="14"/>
        <v>0</v>
      </c>
      <c r="W38" s="167">
        <f t="shared" si="14"/>
        <v>1.7241379310344827</v>
      </c>
    </row>
    <row r="39" spans="2:23" x14ac:dyDescent="0.2">
      <c r="B39" s="164">
        <v>38</v>
      </c>
      <c r="C39" s="266">
        <v>590.89999999999986</v>
      </c>
      <c r="D39" s="167">
        <f t="shared" si="4"/>
        <v>0</v>
      </c>
      <c r="E39" s="167">
        <f t="shared" si="4"/>
        <v>2.6315789473684208</v>
      </c>
      <c r="F39" s="167">
        <f t="shared" si="4"/>
        <v>97.368421052631575</v>
      </c>
      <c r="G39" s="167">
        <f t="shared" si="4"/>
        <v>0</v>
      </c>
      <c r="H39" s="167">
        <f t="shared" si="4"/>
        <v>0</v>
      </c>
      <c r="I39" s="167">
        <f t="shared" si="4"/>
        <v>0</v>
      </c>
      <c r="J39" s="167">
        <f t="shared" si="4"/>
        <v>0</v>
      </c>
      <c r="K39" s="167">
        <f t="shared" si="4"/>
        <v>0</v>
      </c>
      <c r="L39" s="167">
        <f t="shared" si="4"/>
        <v>0</v>
      </c>
      <c r="M39" s="167">
        <f t="shared" si="4"/>
        <v>0</v>
      </c>
      <c r="N39" s="167"/>
      <c r="O39" s="167"/>
      <c r="P39" s="167"/>
      <c r="Q39" s="167">
        <f t="shared" ref="Q39:W39" si="15">Q16/$B16*100</f>
        <v>0</v>
      </c>
      <c r="R39" s="167">
        <f t="shared" si="15"/>
        <v>0</v>
      </c>
      <c r="S39" s="167">
        <f t="shared" si="15"/>
        <v>0</v>
      </c>
      <c r="T39" s="167">
        <f t="shared" si="15"/>
        <v>0</v>
      </c>
      <c r="U39" s="167">
        <f t="shared" si="15"/>
        <v>0</v>
      </c>
      <c r="V39" s="167">
        <f t="shared" si="15"/>
        <v>0</v>
      </c>
      <c r="W39" s="167">
        <f t="shared" si="15"/>
        <v>0</v>
      </c>
    </row>
    <row r="40" spans="2:23" x14ac:dyDescent="0.2">
      <c r="B40" s="164">
        <v>80</v>
      </c>
      <c r="C40" s="266">
        <v>498.70000000000022</v>
      </c>
      <c r="D40" s="167">
        <f t="shared" si="4"/>
        <v>0</v>
      </c>
      <c r="E40" s="167">
        <f t="shared" si="4"/>
        <v>0</v>
      </c>
      <c r="F40" s="167">
        <f t="shared" si="4"/>
        <v>76.25</v>
      </c>
      <c r="G40" s="167">
        <f t="shared" si="4"/>
        <v>0</v>
      </c>
      <c r="H40" s="167">
        <f t="shared" si="4"/>
        <v>0</v>
      </c>
      <c r="I40" s="167">
        <f t="shared" si="4"/>
        <v>1.25</v>
      </c>
      <c r="J40" s="167">
        <f t="shared" si="4"/>
        <v>0</v>
      </c>
      <c r="K40" s="167">
        <f t="shared" si="4"/>
        <v>0</v>
      </c>
      <c r="L40" s="167">
        <f t="shared" si="4"/>
        <v>0</v>
      </c>
      <c r="M40" s="167">
        <f t="shared" si="4"/>
        <v>0</v>
      </c>
      <c r="N40" s="167"/>
      <c r="O40" s="167"/>
      <c r="P40" s="167"/>
      <c r="Q40" s="167">
        <f t="shared" ref="Q40:W40" si="16">Q17/$B17*100</f>
        <v>0</v>
      </c>
      <c r="R40" s="167">
        <f t="shared" si="16"/>
        <v>0</v>
      </c>
      <c r="S40" s="167">
        <f t="shared" si="16"/>
        <v>0</v>
      </c>
      <c r="T40" s="167">
        <f t="shared" si="16"/>
        <v>0</v>
      </c>
      <c r="U40" s="167">
        <f t="shared" si="16"/>
        <v>2.5</v>
      </c>
      <c r="V40" s="167">
        <f t="shared" si="16"/>
        <v>0</v>
      </c>
      <c r="W40" s="167">
        <f t="shared" si="16"/>
        <v>0</v>
      </c>
    </row>
    <row r="41" spans="2:23" x14ac:dyDescent="0.2">
      <c r="B41" s="164">
        <v>79</v>
      </c>
      <c r="C41" s="266">
        <v>138.50000000000003</v>
      </c>
      <c r="D41" s="167">
        <f t="shared" si="4"/>
        <v>0</v>
      </c>
      <c r="E41" s="167">
        <f t="shared" si="4"/>
        <v>0</v>
      </c>
      <c r="F41" s="167">
        <f t="shared" si="4"/>
        <v>83.544303797468359</v>
      </c>
      <c r="G41" s="167">
        <f t="shared" si="4"/>
        <v>0</v>
      </c>
      <c r="H41" s="167">
        <f t="shared" si="4"/>
        <v>0</v>
      </c>
      <c r="I41" s="167">
        <f t="shared" si="4"/>
        <v>0</v>
      </c>
      <c r="J41" s="167">
        <f t="shared" si="4"/>
        <v>0</v>
      </c>
      <c r="K41" s="167">
        <f t="shared" si="4"/>
        <v>0</v>
      </c>
      <c r="L41" s="167">
        <f t="shared" si="4"/>
        <v>0</v>
      </c>
      <c r="M41" s="167">
        <f t="shared" si="4"/>
        <v>0</v>
      </c>
      <c r="N41" s="167"/>
      <c r="O41" s="167"/>
      <c r="P41" s="167"/>
      <c r="Q41" s="167">
        <f t="shared" ref="Q41:W41" si="17">Q18/$B18*100</f>
        <v>0</v>
      </c>
      <c r="R41" s="167">
        <f t="shared" si="17"/>
        <v>0</v>
      </c>
      <c r="S41" s="167">
        <f t="shared" si="17"/>
        <v>0</v>
      </c>
      <c r="T41" s="167">
        <f t="shared" si="17"/>
        <v>0</v>
      </c>
      <c r="U41" s="167">
        <f t="shared" si="17"/>
        <v>11.39240506329114</v>
      </c>
      <c r="V41" s="167">
        <f t="shared" si="17"/>
        <v>0</v>
      </c>
      <c r="W41" s="167">
        <f t="shared" si="17"/>
        <v>0</v>
      </c>
    </row>
    <row r="42" spans="2:23" x14ac:dyDescent="0.2">
      <c r="B42" s="221">
        <v>100</v>
      </c>
      <c r="C42" s="268">
        <v>420.00000000000006</v>
      </c>
      <c r="D42" s="167">
        <f t="shared" si="4"/>
        <v>0</v>
      </c>
      <c r="E42" s="167">
        <f t="shared" si="4"/>
        <v>0</v>
      </c>
      <c r="F42" s="167">
        <f t="shared" si="4"/>
        <v>37</v>
      </c>
      <c r="G42" s="167">
        <f t="shared" si="4"/>
        <v>0</v>
      </c>
      <c r="H42" s="167">
        <f t="shared" si="4"/>
        <v>0</v>
      </c>
      <c r="I42" s="167">
        <f t="shared" si="4"/>
        <v>0</v>
      </c>
      <c r="J42" s="167">
        <f t="shared" si="4"/>
        <v>0</v>
      </c>
      <c r="K42" s="167">
        <f t="shared" si="4"/>
        <v>0</v>
      </c>
      <c r="L42" s="167">
        <f t="shared" si="4"/>
        <v>0</v>
      </c>
      <c r="M42" s="167">
        <f t="shared" si="4"/>
        <v>0</v>
      </c>
      <c r="N42" s="167"/>
      <c r="O42" s="167"/>
      <c r="P42" s="167"/>
      <c r="Q42" s="167">
        <f t="shared" ref="Q42:W42" si="18">Q19/$B19*100</f>
        <v>0</v>
      </c>
      <c r="R42" s="167">
        <f t="shared" si="18"/>
        <v>0</v>
      </c>
      <c r="S42" s="167">
        <f t="shared" si="18"/>
        <v>0</v>
      </c>
      <c r="T42" s="167">
        <f t="shared" si="18"/>
        <v>0</v>
      </c>
      <c r="U42" s="167">
        <f t="shared" si="18"/>
        <v>12</v>
      </c>
      <c r="V42" s="167">
        <f t="shared" si="18"/>
        <v>0</v>
      </c>
      <c r="W42" s="167">
        <f t="shared" si="18"/>
        <v>0</v>
      </c>
    </row>
    <row r="43" spans="2:23" x14ac:dyDescent="0.2">
      <c r="D43" s="167">
        <f t="shared" ref="D43:W43" si="19">D20/$B20*100</f>
        <v>0.45016077170418006</v>
      </c>
      <c r="E43" s="167">
        <f t="shared" si="19"/>
        <v>0.12861736334405144</v>
      </c>
      <c r="F43" s="167">
        <f t="shared" si="19"/>
        <v>67.459807073954977</v>
      </c>
      <c r="G43" s="167">
        <f t="shared" si="19"/>
        <v>0</v>
      </c>
      <c r="H43" s="167">
        <f t="shared" si="19"/>
        <v>0</v>
      </c>
      <c r="I43" s="167">
        <f t="shared" si="19"/>
        <v>6.4308681672025719E-2</v>
      </c>
      <c r="J43" s="167">
        <f t="shared" si="19"/>
        <v>0.5787781350482315</v>
      </c>
      <c r="K43" s="167">
        <f t="shared" si="19"/>
        <v>0.32154340836012862</v>
      </c>
      <c r="L43" s="167">
        <f t="shared" si="19"/>
        <v>0</v>
      </c>
      <c r="M43" s="167">
        <f t="shared" si="19"/>
        <v>0</v>
      </c>
      <c r="N43" s="167" t="e">
        <f t="shared" si="19"/>
        <v>#VALUE!</v>
      </c>
      <c r="O43" s="167">
        <f t="shared" si="19"/>
        <v>100</v>
      </c>
      <c r="P43" s="167">
        <f t="shared" si="19"/>
        <v>343.05980707395457</v>
      </c>
      <c r="Q43" s="167">
        <f t="shared" si="19"/>
        <v>0</v>
      </c>
      <c r="R43" s="167">
        <f t="shared" si="19"/>
        <v>6.4308681672025719E-2</v>
      </c>
      <c r="S43" s="167">
        <f t="shared" si="19"/>
        <v>0</v>
      </c>
      <c r="T43" s="167">
        <f t="shared" si="19"/>
        <v>1.5434083601286173</v>
      </c>
      <c r="U43" s="167">
        <f t="shared" si="19"/>
        <v>10.289389067524116</v>
      </c>
      <c r="V43" s="167">
        <f t="shared" si="19"/>
        <v>6.4308681672025719E-2</v>
      </c>
      <c r="W43" s="167">
        <f t="shared" si="19"/>
        <v>0.19292604501607716</v>
      </c>
    </row>
    <row r="44" spans="2:23" x14ac:dyDescent="0.2">
      <c r="D44" s="167" t="e">
        <f t="shared" ref="D44" si="20">D21/$B21*100</f>
        <v>#DIV/0!</v>
      </c>
    </row>
  </sheetData>
  <mergeCells count="12">
    <mergeCell ref="Y3:Y4"/>
    <mergeCell ref="X3:X4"/>
    <mergeCell ref="N1:X1"/>
    <mergeCell ref="P3:P4"/>
    <mergeCell ref="Q3:W3"/>
    <mergeCell ref="B3:B4"/>
    <mergeCell ref="O3:O4"/>
    <mergeCell ref="A1:M1"/>
    <mergeCell ref="A3:A4"/>
    <mergeCell ref="C3:C4"/>
    <mergeCell ref="D3:M3"/>
    <mergeCell ref="N3:N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  <colBreaks count="1" manualBreakCount="1">
    <brk id="13" max="2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26"/>
  <sheetViews>
    <sheetView rightToLeft="1" view="pageBreakPreview" topLeftCell="F1" zoomScaleSheetLayoutView="100" workbookViewId="0">
      <selection activeCell="A2" sqref="A2"/>
    </sheetView>
  </sheetViews>
  <sheetFormatPr defaultColWidth="9.125" defaultRowHeight="14.25" x14ac:dyDescent="0.2"/>
  <cols>
    <col min="1" max="1" width="14.125" style="124" customWidth="1"/>
    <col min="2" max="2" width="11.125" style="135" customWidth="1"/>
    <col min="3" max="3" width="8.25" style="124" customWidth="1"/>
    <col min="4" max="4" width="12.875" style="124" customWidth="1"/>
    <col min="5" max="5" width="9.625" style="124" customWidth="1"/>
    <col min="6" max="6" width="13" style="124" customWidth="1"/>
    <col min="7" max="7" width="11.875" style="124" customWidth="1"/>
    <col min="8" max="8" width="10.625" style="124" customWidth="1"/>
    <col min="9" max="9" width="11" style="124" customWidth="1"/>
    <col min="10" max="10" width="7.75" style="124" customWidth="1"/>
    <col min="11" max="11" width="9" style="124" customWidth="1"/>
    <col min="12" max="12" width="12.125" style="124" customWidth="1"/>
    <col min="13" max="13" width="13" style="124" customWidth="1"/>
    <col min="14" max="14" width="11.125" style="135" customWidth="1"/>
    <col min="15" max="21" width="11.125" style="124" customWidth="1"/>
    <col min="22" max="22" width="11.125" style="146" customWidth="1"/>
    <col min="23" max="16384" width="9.125" style="124"/>
  </cols>
  <sheetData>
    <row r="1" spans="1:22" ht="28.5" customHeight="1" x14ac:dyDescent="0.2">
      <c r="A1" s="432" t="s">
        <v>235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 t="s">
        <v>235</v>
      </c>
      <c r="N1" s="432"/>
      <c r="O1" s="432"/>
      <c r="P1" s="432"/>
      <c r="Q1" s="432"/>
      <c r="R1" s="432"/>
      <c r="S1" s="432"/>
      <c r="T1" s="432"/>
      <c r="U1" s="432"/>
      <c r="V1" s="432"/>
    </row>
    <row r="2" spans="1:22" s="425" customFormat="1" ht="24.75" customHeight="1" thickBot="1" x14ac:dyDescent="0.25">
      <c r="A2" s="421" t="s">
        <v>362</v>
      </c>
      <c r="B2" s="422"/>
      <c r="C2" s="422"/>
      <c r="D2" s="422"/>
      <c r="E2" s="422"/>
      <c r="F2" s="422"/>
      <c r="H2" s="422"/>
      <c r="I2" s="422"/>
      <c r="J2" s="422"/>
      <c r="K2" s="422"/>
      <c r="L2" s="422"/>
      <c r="M2" s="421" t="s">
        <v>363</v>
      </c>
      <c r="N2" s="422"/>
      <c r="O2" s="422"/>
      <c r="P2" s="422"/>
      <c r="Q2" s="422"/>
      <c r="R2" s="422"/>
      <c r="T2" s="422"/>
      <c r="U2" s="422"/>
      <c r="V2" s="422"/>
    </row>
    <row r="3" spans="1:22" ht="27" customHeight="1" thickTop="1" x14ac:dyDescent="0.2">
      <c r="A3" s="441" t="s">
        <v>0</v>
      </c>
      <c r="B3" s="430" t="s">
        <v>256</v>
      </c>
      <c r="C3" s="433" t="s">
        <v>233</v>
      </c>
      <c r="D3" s="433"/>
      <c r="E3" s="433"/>
      <c r="F3" s="433"/>
      <c r="G3" s="433"/>
      <c r="H3" s="433"/>
      <c r="I3" s="433"/>
      <c r="J3" s="433"/>
      <c r="K3" s="433"/>
      <c r="L3" s="433"/>
      <c r="M3" s="441" t="s">
        <v>0</v>
      </c>
      <c r="N3" s="430" t="s">
        <v>256</v>
      </c>
      <c r="O3" s="433" t="s">
        <v>233</v>
      </c>
      <c r="P3" s="433"/>
      <c r="Q3" s="433"/>
      <c r="R3" s="433"/>
      <c r="S3" s="433"/>
      <c r="T3" s="433"/>
      <c r="U3" s="433"/>
      <c r="V3" s="430" t="s">
        <v>19</v>
      </c>
    </row>
    <row r="4" spans="1:22" ht="41.25" customHeight="1" x14ac:dyDescent="0.2">
      <c r="A4" s="442"/>
      <c r="B4" s="431"/>
      <c r="C4" s="171" t="s">
        <v>106</v>
      </c>
      <c r="D4" s="171" t="s">
        <v>107</v>
      </c>
      <c r="E4" s="171" t="s">
        <v>196</v>
      </c>
      <c r="F4" s="171" t="s">
        <v>108</v>
      </c>
      <c r="G4" s="171" t="s">
        <v>109</v>
      </c>
      <c r="H4" s="171" t="s">
        <v>110</v>
      </c>
      <c r="I4" s="171" t="s">
        <v>101</v>
      </c>
      <c r="J4" s="171" t="s">
        <v>103</v>
      </c>
      <c r="K4" s="171" t="s">
        <v>111</v>
      </c>
      <c r="L4" s="171" t="s">
        <v>112</v>
      </c>
      <c r="M4" s="442"/>
      <c r="N4" s="431"/>
      <c r="O4" s="171" t="s">
        <v>69</v>
      </c>
      <c r="P4" s="171" t="s">
        <v>70</v>
      </c>
      <c r="Q4" s="171" t="s">
        <v>71</v>
      </c>
      <c r="R4" s="171" t="s">
        <v>113</v>
      </c>
      <c r="S4" s="171" t="s">
        <v>102</v>
      </c>
      <c r="T4" s="171" t="s">
        <v>105</v>
      </c>
      <c r="U4" s="171" t="s">
        <v>20</v>
      </c>
      <c r="V4" s="434"/>
    </row>
    <row r="5" spans="1:22" s="41" customFormat="1" ht="21.95" customHeight="1" x14ac:dyDescent="0.2">
      <c r="A5" s="170" t="s">
        <v>2</v>
      </c>
      <c r="B5" s="284">
        <v>114</v>
      </c>
      <c r="C5" s="167">
        <v>0.8771929824561403</v>
      </c>
      <c r="D5" s="167">
        <v>0</v>
      </c>
      <c r="E5" s="167">
        <v>92.982456140350877</v>
      </c>
      <c r="F5" s="167">
        <v>0</v>
      </c>
      <c r="G5" s="167">
        <v>0</v>
      </c>
      <c r="H5" s="167">
        <v>0</v>
      </c>
      <c r="I5" s="167">
        <v>0</v>
      </c>
      <c r="J5" s="167">
        <v>0.8771929824561403</v>
      </c>
      <c r="K5" s="167">
        <v>0</v>
      </c>
      <c r="L5" s="167">
        <v>0</v>
      </c>
      <c r="M5" s="170" t="s">
        <v>2</v>
      </c>
      <c r="N5" s="284">
        <v>114</v>
      </c>
      <c r="O5" s="167">
        <v>0</v>
      </c>
      <c r="P5" s="167">
        <v>0</v>
      </c>
      <c r="Q5" s="167">
        <v>0</v>
      </c>
      <c r="R5" s="167">
        <v>0.8771929824561403</v>
      </c>
      <c r="S5" s="167">
        <v>4.3859649122807012</v>
      </c>
      <c r="T5" s="167">
        <v>0</v>
      </c>
      <c r="U5" s="167">
        <v>0</v>
      </c>
      <c r="V5" s="167">
        <f>C5+D5+E5+F5+G5+H5+I5+J5+K5+L5+O5+P5+Q5+R5+S5+T5+U5</f>
        <v>99.999999999999986</v>
      </c>
    </row>
    <row r="6" spans="1:22" s="41" customFormat="1" ht="21.95" customHeight="1" x14ac:dyDescent="0.2">
      <c r="A6" s="170" t="s">
        <v>4</v>
      </c>
      <c r="B6" s="284">
        <v>72</v>
      </c>
      <c r="C6" s="167">
        <v>1.8181818181818181</v>
      </c>
      <c r="D6" s="167">
        <v>0</v>
      </c>
      <c r="E6" s="167">
        <v>90.909090909090907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70" t="s">
        <v>4</v>
      </c>
      <c r="N6" s="284">
        <v>72</v>
      </c>
      <c r="O6" s="167">
        <v>0</v>
      </c>
      <c r="P6" s="167">
        <v>0</v>
      </c>
      <c r="Q6" s="167">
        <v>0</v>
      </c>
      <c r="R6" s="167">
        <v>0</v>
      </c>
      <c r="S6" s="167">
        <v>7.2727272727272725</v>
      </c>
      <c r="T6" s="167">
        <v>0</v>
      </c>
      <c r="U6" s="167">
        <v>0</v>
      </c>
      <c r="V6" s="167">
        <f t="shared" ref="V6:V20" si="0">C6+D6+E6+F6+G6+H6+I6+J6+K6+L6+O6+P6+Q6+R6+S6+T6+U6</f>
        <v>99.999999999999986</v>
      </c>
    </row>
    <row r="7" spans="1:22" s="41" customFormat="1" ht="21.95" customHeight="1" x14ac:dyDescent="0.2">
      <c r="A7" s="170" t="s">
        <v>6</v>
      </c>
      <c r="B7" s="284">
        <v>154</v>
      </c>
      <c r="C7" s="167">
        <v>0</v>
      </c>
      <c r="D7" s="167">
        <v>0</v>
      </c>
      <c r="E7" s="167">
        <v>99.259259259259252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70" t="s">
        <v>6</v>
      </c>
      <c r="N7" s="284">
        <v>154</v>
      </c>
      <c r="O7" s="167">
        <v>0</v>
      </c>
      <c r="P7" s="167">
        <v>0</v>
      </c>
      <c r="Q7" s="167">
        <v>0</v>
      </c>
      <c r="R7" s="167">
        <v>0</v>
      </c>
      <c r="S7" s="167">
        <v>0.74074074074074081</v>
      </c>
      <c r="T7" s="167">
        <v>0</v>
      </c>
      <c r="U7" s="167">
        <v>0</v>
      </c>
      <c r="V7" s="167">
        <f t="shared" si="0"/>
        <v>100</v>
      </c>
    </row>
    <row r="8" spans="1:22" s="41" customFormat="1" ht="21.95" customHeight="1" x14ac:dyDescent="0.2">
      <c r="A8" s="170" t="s">
        <v>7</v>
      </c>
      <c r="B8" s="284">
        <v>63</v>
      </c>
      <c r="C8" s="167">
        <v>0</v>
      </c>
      <c r="D8" s="167">
        <v>0</v>
      </c>
      <c r="E8" s="167">
        <v>93.75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70" t="s">
        <v>7</v>
      </c>
      <c r="N8" s="284">
        <v>63</v>
      </c>
      <c r="O8" s="167">
        <v>0</v>
      </c>
      <c r="P8" s="167">
        <v>0</v>
      </c>
      <c r="Q8" s="167">
        <v>0</v>
      </c>
      <c r="R8" s="167">
        <v>4.1666666666666661</v>
      </c>
      <c r="S8" s="167">
        <v>2.083333333333333</v>
      </c>
      <c r="T8" s="167">
        <v>0</v>
      </c>
      <c r="U8" s="167">
        <v>0</v>
      </c>
      <c r="V8" s="167">
        <f t="shared" si="0"/>
        <v>100</v>
      </c>
    </row>
    <row r="9" spans="1:22" s="41" customFormat="1" ht="21.95" customHeight="1" x14ac:dyDescent="0.2">
      <c r="A9" s="170" t="s">
        <v>8</v>
      </c>
      <c r="B9" s="284">
        <v>447</v>
      </c>
      <c r="C9" s="167">
        <v>0.99750623441396502</v>
      </c>
      <c r="D9" s="167">
        <v>0.24937655860349126</v>
      </c>
      <c r="E9" s="167">
        <v>66.832917705735667</v>
      </c>
      <c r="F9" s="167">
        <v>0</v>
      </c>
      <c r="G9" s="167">
        <v>0</v>
      </c>
      <c r="H9" s="167">
        <v>0</v>
      </c>
      <c r="I9" s="167">
        <v>2.2443890274314215</v>
      </c>
      <c r="J9" s="167">
        <v>0</v>
      </c>
      <c r="K9" s="167">
        <v>0</v>
      </c>
      <c r="L9" s="167">
        <v>0</v>
      </c>
      <c r="M9" s="170" t="s">
        <v>8</v>
      </c>
      <c r="N9" s="284">
        <v>447</v>
      </c>
      <c r="O9" s="167">
        <v>0</v>
      </c>
      <c r="P9" s="167">
        <v>0</v>
      </c>
      <c r="Q9" s="167">
        <v>0</v>
      </c>
      <c r="R9" s="167">
        <v>0.74812967581047385</v>
      </c>
      <c r="S9" s="167">
        <v>28.179551122194514</v>
      </c>
      <c r="T9" s="167">
        <v>0.24937655860349126</v>
      </c>
      <c r="U9" s="167">
        <v>0.49875311720698251</v>
      </c>
      <c r="V9" s="167">
        <f t="shared" si="0"/>
        <v>100.00000000000001</v>
      </c>
    </row>
    <row r="10" spans="1:22" s="41" customFormat="1" ht="21.95" customHeight="1" x14ac:dyDescent="0.2">
      <c r="A10" s="170" t="s">
        <v>9</v>
      </c>
      <c r="B10" s="284">
        <v>170</v>
      </c>
      <c r="C10" s="167">
        <v>0</v>
      </c>
      <c r="D10" s="167">
        <v>0</v>
      </c>
      <c r="E10" s="167">
        <v>85.470085470085465</v>
      </c>
      <c r="F10" s="167">
        <v>0</v>
      </c>
      <c r="G10" s="167">
        <v>0</v>
      </c>
      <c r="H10" s="167">
        <v>0</v>
      </c>
      <c r="I10" s="167">
        <v>0</v>
      </c>
      <c r="J10" s="167">
        <v>3.4188034188034191</v>
      </c>
      <c r="K10" s="167">
        <v>0</v>
      </c>
      <c r="L10" s="167">
        <v>0</v>
      </c>
      <c r="M10" s="170" t="s">
        <v>9</v>
      </c>
      <c r="N10" s="284">
        <v>170</v>
      </c>
      <c r="O10" s="167">
        <v>0</v>
      </c>
      <c r="P10" s="167">
        <v>0</v>
      </c>
      <c r="Q10" s="167">
        <v>0</v>
      </c>
      <c r="R10" s="167">
        <v>5.1282051282051277</v>
      </c>
      <c r="S10" s="167">
        <v>5.982905982905983</v>
      </c>
      <c r="T10" s="167">
        <v>0</v>
      </c>
      <c r="U10" s="167">
        <v>0</v>
      </c>
      <c r="V10" s="167">
        <f t="shared" si="0"/>
        <v>100</v>
      </c>
    </row>
    <row r="11" spans="1:22" s="41" customFormat="1" ht="21.95" customHeight="1" x14ac:dyDescent="0.2">
      <c r="A11" s="170" t="s">
        <v>10</v>
      </c>
      <c r="B11" s="284">
        <v>40</v>
      </c>
      <c r="C11" s="167">
        <v>2.7027027027027026</v>
      </c>
      <c r="D11" s="167">
        <v>0</v>
      </c>
      <c r="E11" s="167">
        <v>62.162162162162161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70" t="s">
        <v>10</v>
      </c>
      <c r="N11" s="284">
        <v>40</v>
      </c>
      <c r="O11" s="167">
        <v>0</v>
      </c>
      <c r="P11" s="167">
        <v>2.7027027027027026</v>
      </c>
      <c r="Q11" s="167">
        <v>0</v>
      </c>
      <c r="R11" s="167">
        <v>27.027027027027028</v>
      </c>
      <c r="S11" s="167">
        <v>5.4054054054054053</v>
      </c>
      <c r="T11" s="167">
        <v>0</v>
      </c>
      <c r="U11" s="167">
        <v>0</v>
      </c>
      <c r="V11" s="167">
        <f t="shared" si="0"/>
        <v>100.00000000000001</v>
      </c>
    </row>
    <row r="12" spans="1:22" s="41" customFormat="1" ht="21.95" customHeight="1" x14ac:dyDescent="0.2">
      <c r="A12" s="170" t="s">
        <v>11</v>
      </c>
      <c r="B12" s="284">
        <v>57</v>
      </c>
      <c r="C12" s="167">
        <v>0</v>
      </c>
      <c r="D12" s="167">
        <v>0</v>
      </c>
      <c r="E12" s="167">
        <v>98.148148148148152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70" t="s">
        <v>11</v>
      </c>
      <c r="N12" s="284">
        <v>57</v>
      </c>
      <c r="O12" s="167">
        <v>0</v>
      </c>
      <c r="P12" s="167">
        <v>0</v>
      </c>
      <c r="Q12" s="167">
        <v>0</v>
      </c>
      <c r="R12" s="167">
        <v>0</v>
      </c>
      <c r="S12" s="167">
        <v>1.8518518518518516</v>
      </c>
      <c r="T12" s="167">
        <v>0</v>
      </c>
      <c r="U12" s="167">
        <v>0</v>
      </c>
      <c r="V12" s="167">
        <f t="shared" si="0"/>
        <v>100</v>
      </c>
    </row>
    <row r="13" spans="1:22" s="41" customFormat="1" ht="21.95" customHeight="1" x14ac:dyDescent="0.2">
      <c r="A13" s="170" t="s">
        <v>12</v>
      </c>
      <c r="B13" s="284">
        <v>35</v>
      </c>
      <c r="C13" s="167">
        <v>0</v>
      </c>
      <c r="D13" s="167">
        <v>0</v>
      </c>
      <c r="E13" s="167">
        <v>77.272727272727266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70" t="s">
        <v>12</v>
      </c>
      <c r="N13" s="284">
        <v>35</v>
      </c>
      <c r="O13" s="167">
        <v>0</v>
      </c>
      <c r="P13" s="167">
        <v>0</v>
      </c>
      <c r="Q13" s="167">
        <v>0</v>
      </c>
      <c r="R13" s="167">
        <v>9.0909090909090917</v>
      </c>
      <c r="S13" s="167">
        <v>13.636363636363635</v>
      </c>
      <c r="T13" s="167">
        <v>0</v>
      </c>
      <c r="U13" s="167">
        <v>0</v>
      </c>
      <c r="V13" s="167">
        <f t="shared" si="0"/>
        <v>100</v>
      </c>
    </row>
    <row r="14" spans="1:22" s="41" customFormat="1" ht="21.95" customHeight="1" x14ac:dyDescent="0.2">
      <c r="A14" s="170" t="s">
        <v>13</v>
      </c>
      <c r="B14" s="284">
        <v>48</v>
      </c>
      <c r="C14" s="167">
        <v>0</v>
      </c>
      <c r="D14" s="167">
        <v>0</v>
      </c>
      <c r="E14" s="167">
        <v>100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70" t="s">
        <v>13</v>
      </c>
      <c r="N14" s="284">
        <v>48</v>
      </c>
      <c r="O14" s="167">
        <v>0</v>
      </c>
      <c r="P14" s="167">
        <v>0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f t="shared" si="0"/>
        <v>100</v>
      </c>
    </row>
    <row r="15" spans="1:22" s="41" customFormat="1" ht="21.95" customHeight="1" x14ac:dyDescent="0.2">
      <c r="A15" s="170" t="s">
        <v>14</v>
      </c>
      <c r="B15" s="284">
        <v>58</v>
      </c>
      <c r="C15" s="167">
        <v>0</v>
      </c>
      <c r="D15" s="167">
        <v>0</v>
      </c>
      <c r="E15" s="167">
        <v>97.674418604651152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70" t="s">
        <v>14</v>
      </c>
      <c r="N15" s="284">
        <v>58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2.3255813953488373</v>
      </c>
      <c r="V15" s="167">
        <f t="shared" si="0"/>
        <v>99.999999999999986</v>
      </c>
    </row>
    <row r="16" spans="1:22" s="41" customFormat="1" ht="21.95" customHeight="1" x14ac:dyDescent="0.2">
      <c r="A16" s="170" t="s">
        <v>15</v>
      </c>
      <c r="B16" s="284">
        <v>38</v>
      </c>
      <c r="C16" s="167">
        <v>0</v>
      </c>
      <c r="D16" s="167">
        <v>2.6315789473684208</v>
      </c>
      <c r="E16" s="167">
        <v>97.368421052631575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70" t="s">
        <v>15</v>
      </c>
      <c r="N16" s="284">
        <v>38</v>
      </c>
      <c r="O16" s="167">
        <v>0</v>
      </c>
      <c r="P16" s="167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f t="shared" si="0"/>
        <v>100</v>
      </c>
    </row>
    <row r="17" spans="1:22" s="41" customFormat="1" ht="21.95" customHeight="1" x14ac:dyDescent="0.2">
      <c r="A17" s="170" t="s">
        <v>16</v>
      </c>
      <c r="B17" s="284">
        <v>80</v>
      </c>
      <c r="C17" s="167">
        <v>0</v>
      </c>
      <c r="D17" s="167">
        <v>0</v>
      </c>
      <c r="E17" s="167">
        <v>95.3125</v>
      </c>
      <c r="F17" s="167">
        <v>0</v>
      </c>
      <c r="G17" s="167">
        <v>0</v>
      </c>
      <c r="H17" s="167">
        <v>1.5625</v>
      </c>
      <c r="I17" s="167">
        <v>0</v>
      </c>
      <c r="J17" s="167">
        <v>0</v>
      </c>
      <c r="K17" s="167">
        <v>0</v>
      </c>
      <c r="L17" s="167">
        <v>0</v>
      </c>
      <c r="M17" s="170" t="s">
        <v>16</v>
      </c>
      <c r="N17" s="284">
        <v>80</v>
      </c>
      <c r="O17" s="167">
        <v>0</v>
      </c>
      <c r="P17" s="167">
        <v>0</v>
      </c>
      <c r="Q17" s="167">
        <v>0</v>
      </c>
      <c r="R17" s="167">
        <v>0</v>
      </c>
      <c r="S17" s="167">
        <v>3.125</v>
      </c>
      <c r="T17" s="167">
        <v>0</v>
      </c>
      <c r="U17" s="167">
        <v>0</v>
      </c>
      <c r="V17" s="167">
        <f t="shared" si="0"/>
        <v>100</v>
      </c>
    </row>
    <row r="18" spans="1:22" s="41" customFormat="1" ht="21.95" customHeight="1" x14ac:dyDescent="0.2">
      <c r="A18" s="170" t="s">
        <v>17</v>
      </c>
      <c r="B18" s="284">
        <v>79</v>
      </c>
      <c r="C18" s="167">
        <v>0</v>
      </c>
      <c r="D18" s="167">
        <v>0</v>
      </c>
      <c r="E18" s="167">
        <v>88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70" t="s">
        <v>17</v>
      </c>
      <c r="N18" s="284">
        <v>79</v>
      </c>
      <c r="O18" s="167">
        <v>0</v>
      </c>
      <c r="P18" s="167">
        <v>0</v>
      </c>
      <c r="Q18" s="167">
        <v>0</v>
      </c>
      <c r="R18" s="167">
        <v>0</v>
      </c>
      <c r="S18" s="167">
        <v>12</v>
      </c>
      <c r="T18" s="167">
        <v>0</v>
      </c>
      <c r="U18" s="167">
        <v>0</v>
      </c>
      <c r="V18" s="167">
        <f t="shared" si="0"/>
        <v>100</v>
      </c>
    </row>
    <row r="19" spans="1:22" s="41" customFormat="1" ht="21.95" customHeight="1" x14ac:dyDescent="0.2">
      <c r="A19" s="150" t="s">
        <v>18</v>
      </c>
      <c r="B19" s="284">
        <v>100</v>
      </c>
      <c r="C19" s="153">
        <v>0</v>
      </c>
      <c r="D19" s="153">
        <v>0</v>
      </c>
      <c r="E19" s="153">
        <v>75.510204081632651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3">
        <v>0</v>
      </c>
      <c r="M19" s="150" t="s">
        <v>18</v>
      </c>
      <c r="N19" s="284">
        <v>100</v>
      </c>
      <c r="O19" s="153">
        <v>0</v>
      </c>
      <c r="P19" s="153">
        <v>0</v>
      </c>
      <c r="Q19" s="153">
        <v>0</v>
      </c>
      <c r="R19" s="153">
        <v>0</v>
      </c>
      <c r="S19" s="153">
        <v>24.489795918367346</v>
      </c>
      <c r="T19" s="153">
        <v>0</v>
      </c>
      <c r="U19" s="153">
        <v>0</v>
      </c>
      <c r="V19" s="167">
        <f t="shared" si="0"/>
        <v>100</v>
      </c>
    </row>
    <row r="20" spans="1:22" s="225" customFormat="1" ht="33" customHeight="1" thickBot="1" x14ac:dyDescent="0.25">
      <c r="A20" s="222" t="s">
        <v>214</v>
      </c>
      <c r="B20" s="282">
        <f>SUM(B5:B19)</f>
        <v>1555</v>
      </c>
      <c r="C20" s="356">
        <v>0.55467511885895404</v>
      </c>
      <c r="D20" s="356">
        <v>0.15847860538827258</v>
      </c>
      <c r="E20" s="356">
        <v>83.122028526148966</v>
      </c>
      <c r="F20" s="356">
        <v>0</v>
      </c>
      <c r="G20" s="356">
        <v>0</v>
      </c>
      <c r="H20" s="356">
        <v>7.9239302694136288E-2</v>
      </c>
      <c r="I20" s="356">
        <v>0.71315372424722667</v>
      </c>
      <c r="J20" s="356">
        <v>0.39619651347068147</v>
      </c>
      <c r="K20" s="356">
        <v>0</v>
      </c>
      <c r="L20" s="356">
        <v>0</v>
      </c>
      <c r="M20" s="222" t="s">
        <v>214</v>
      </c>
      <c r="N20" s="282">
        <f>SUM(N5:N19)</f>
        <v>1555</v>
      </c>
      <c r="O20" s="356">
        <v>0</v>
      </c>
      <c r="P20" s="356">
        <v>7.9239302694136288E-2</v>
      </c>
      <c r="Q20" s="356">
        <v>0</v>
      </c>
      <c r="R20" s="356">
        <v>1.9017432646592711</v>
      </c>
      <c r="S20" s="356">
        <v>12.678288431061807</v>
      </c>
      <c r="T20" s="356">
        <v>7.9239302694136288E-2</v>
      </c>
      <c r="U20" s="356">
        <v>0.23771790808240889</v>
      </c>
      <c r="V20" s="356">
        <f t="shared" si="0"/>
        <v>99.999999999999972</v>
      </c>
    </row>
    <row r="21" spans="1:22" ht="30.75" customHeight="1" thickTop="1" x14ac:dyDescent="0.2">
      <c r="L21" s="1" t="s">
        <v>27</v>
      </c>
    </row>
    <row r="22" spans="1:22" ht="34.5" customHeight="1" x14ac:dyDescent="0.2"/>
    <row r="23" spans="1:22" s="146" customFormat="1" ht="30.75" customHeight="1" x14ac:dyDescent="0.2">
      <c r="A23" s="263" t="s">
        <v>288</v>
      </c>
      <c r="B23" s="210"/>
      <c r="C23" s="159"/>
      <c r="D23" s="159"/>
      <c r="E23" s="159"/>
      <c r="F23" s="159"/>
      <c r="G23" s="159"/>
      <c r="H23" s="159"/>
      <c r="I23" s="138"/>
      <c r="J23" s="138"/>
      <c r="K23" s="138"/>
      <c r="L23" s="419">
        <v>110</v>
      </c>
      <c r="M23" s="263" t="s">
        <v>288</v>
      </c>
      <c r="N23" s="210"/>
      <c r="O23" s="159"/>
      <c r="P23" s="159"/>
      <c r="Q23" s="159"/>
      <c r="R23" s="159"/>
      <c r="S23" s="159"/>
      <c r="T23" s="159"/>
      <c r="U23" s="138"/>
      <c r="V23" s="419">
        <v>111</v>
      </c>
    </row>
    <row r="25" spans="1:22" x14ac:dyDescent="0.2">
      <c r="F25" s="283"/>
    </row>
    <row r="26" spans="1:22" ht="9" customHeight="1" x14ac:dyDescent="0.2"/>
  </sheetData>
  <mergeCells count="9">
    <mergeCell ref="V3:V4"/>
    <mergeCell ref="M1:V1"/>
    <mergeCell ref="C3:L3"/>
    <mergeCell ref="A1:L1"/>
    <mergeCell ref="A3:A4"/>
    <mergeCell ref="M3:M4"/>
    <mergeCell ref="O3:U3"/>
    <mergeCell ref="B3:B4"/>
    <mergeCell ref="N3:N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AS43"/>
  <sheetViews>
    <sheetView rightToLeft="1" view="pageBreakPreview" zoomScaleNormal="70" zoomScaleSheetLayoutView="100" workbookViewId="0">
      <selection activeCell="A2" sqref="A2"/>
    </sheetView>
  </sheetViews>
  <sheetFormatPr defaultRowHeight="14.25" x14ac:dyDescent="0.2"/>
  <cols>
    <col min="1" max="1" width="11.625" style="124" customWidth="1"/>
    <col min="2" max="2" width="8.25" style="124" customWidth="1"/>
    <col min="3" max="3" width="15.625" style="124" customWidth="1"/>
    <col min="4" max="11" width="11.625" style="124" customWidth="1"/>
    <col min="12" max="243" width="9.125" style="124"/>
    <col min="244" max="244" width="13.375" style="124" customWidth="1"/>
    <col min="245" max="245" width="17.25" style="124" customWidth="1"/>
    <col min="246" max="263" width="5" style="124" customWidth="1"/>
    <col min="264" max="499" width="9.125" style="124"/>
    <col min="500" max="500" width="13.375" style="124" customWidth="1"/>
    <col min="501" max="501" width="17.25" style="124" customWidth="1"/>
    <col min="502" max="519" width="5" style="124" customWidth="1"/>
    <col min="520" max="755" width="9.125" style="124"/>
    <col min="756" max="756" width="13.375" style="124" customWidth="1"/>
    <col min="757" max="757" width="17.25" style="124" customWidth="1"/>
    <col min="758" max="775" width="5" style="124" customWidth="1"/>
    <col min="776" max="1011" width="9.125" style="124"/>
    <col min="1012" max="1012" width="13.375" style="124" customWidth="1"/>
    <col min="1013" max="1013" width="17.25" style="124" customWidth="1"/>
    <col min="1014" max="1031" width="5" style="124" customWidth="1"/>
    <col min="1032" max="1267" width="9.125" style="124"/>
    <col min="1268" max="1268" width="13.375" style="124" customWidth="1"/>
    <col min="1269" max="1269" width="17.25" style="124" customWidth="1"/>
    <col min="1270" max="1287" width="5" style="124" customWidth="1"/>
    <col min="1288" max="1523" width="9.125" style="124"/>
    <col min="1524" max="1524" width="13.375" style="124" customWidth="1"/>
    <col min="1525" max="1525" width="17.25" style="124" customWidth="1"/>
    <col min="1526" max="1543" width="5" style="124" customWidth="1"/>
    <col min="1544" max="1779" width="9.125" style="124"/>
    <col min="1780" max="1780" width="13.375" style="124" customWidth="1"/>
    <col min="1781" max="1781" width="17.25" style="124" customWidth="1"/>
    <col min="1782" max="1799" width="5" style="124" customWidth="1"/>
    <col min="1800" max="2035" width="9.125" style="124"/>
    <col min="2036" max="2036" width="13.375" style="124" customWidth="1"/>
    <col min="2037" max="2037" width="17.25" style="124" customWidth="1"/>
    <col min="2038" max="2055" width="5" style="124" customWidth="1"/>
    <col min="2056" max="2291" width="9.125" style="124"/>
    <col min="2292" max="2292" width="13.375" style="124" customWidth="1"/>
    <col min="2293" max="2293" width="17.25" style="124" customWidth="1"/>
    <col min="2294" max="2311" width="5" style="124" customWidth="1"/>
    <col min="2312" max="2547" width="9.125" style="124"/>
    <col min="2548" max="2548" width="13.375" style="124" customWidth="1"/>
    <col min="2549" max="2549" width="17.25" style="124" customWidth="1"/>
    <col min="2550" max="2567" width="5" style="124" customWidth="1"/>
    <col min="2568" max="2803" width="9.125" style="124"/>
    <col min="2804" max="2804" width="13.375" style="124" customWidth="1"/>
    <col min="2805" max="2805" width="17.25" style="124" customWidth="1"/>
    <col min="2806" max="2823" width="5" style="124" customWidth="1"/>
    <col min="2824" max="3059" width="9.125" style="124"/>
    <col min="3060" max="3060" width="13.375" style="124" customWidth="1"/>
    <col min="3061" max="3061" width="17.25" style="124" customWidth="1"/>
    <col min="3062" max="3079" width="5" style="124" customWidth="1"/>
    <col min="3080" max="3315" width="9.125" style="124"/>
    <col min="3316" max="3316" width="13.375" style="124" customWidth="1"/>
    <col min="3317" max="3317" width="17.25" style="124" customWidth="1"/>
    <col min="3318" max="3335" width="5" style="124" customWidth="1"/>
    <col min="3336" max="3571" width="9.125" style="124"/>
    <col min="3572" max="3572" width="13.375" style="124" customWidth="1"/>
    <col min="3573" max="3573" width="17.25" style="124" customWidth="1"/>
    <col min="3574" max="3591" width="5" style="124" customWidth="1"/>
    <col min="3592" max="3827" width="9.125" style="124"/>
    <col min="3828" max="3828" width="13.375" style="124" customWidth="1"/>
    <col min="3829" max="3829" width="17.25" style="124" customWidth="1"/>
    <col min="3830" max="3847" width="5" style="124" customWidth="1"/>
    <col min="3848" max="4083" width="9.125" style="124"/>
    <col min="4084" max="4084" width="13.375" style="124" customWidth="1"/>
    <col min="4085" max="4085" width="17.25" style="124" customWidth="1"/>
    <col min="4086" max="4103" width="5" style="124" customWidth="1"/>
    <col min="4104" max="4339" width="9.125" style="124"/>
    <col min="4340" max="4340" width="13.375" style="124" customWidth="1"/>
    <col min="4341" max="4341" width="17.25" style="124" customWidth="1"/>
    <col min="4342" max="4359" width="5" style="124" customWidth="1"/>
    <col min="4360" max="4595" width="9.125" style="124"/>
    <col min="4596" max="4596" width="13.375" style="124" customWidth="1"/>
    <col min="4597" max="4597" width="17.25" style="124" customWidth="1"/>
    <col min="4598" max="4615" width="5" style="124" customWidth="1"/>
    <col min="4616" max="4851" width="9.125" style="124"/>
    <col min="4852" max="4852" width="13.375" style="124" customWidth="1"/>
    <col min="4853" max="4853" width="17.25" style="124" customWidth="1"/>
    <col min="4854" max="4871" width="5" style="124" customWidth="1"/>
    <col min="4872" max="5107" width="9.125" style="124"/>
    <col min="5108" max="5108" width="13.375" style="124" customWidth="1"/>
    <col min="5109" max="5109" width="17.25" style="124" customWidth="1"/>
    <col min="5110" max="5127" width="5" style="124" customWidth="1"/>
    <col min="5128" max="5363" width="9.125" style="124"/>
    <col min="5364" max="5364" width="13.375" style="124" customWidth="1"/>
    <col min="5365" max="5365" width="17.25" style="124" customWidth="1"/>
    <col min="5366" max="5383" width="5" style="124" customWidth="1"/>
    <col min="5384" max="5619" width="9.125" style="124"/>
    <col min="5620" max="5620" width="13.375" style="124" customWidth="1"/>
    <col min="5621" max="5621" width="17.25" style="124" customWidth="1"/>
    <col min="5622" max="5639" width="5" style="124" customWidth="1"/>
    <col min="5640" max="5875" width="9.125" style="124"/>
    <col min="5876" max="5876" width="13.375" style="124" customWidth="1"/>
    <col min="5877" max="5877" width="17.25" style="124" customWidth="1"/>
    <col min="5878" max="5895" width="5" style="124" customWidth="1"/>
    <col min="5896" max="6131" width="9.125" style="124"/>
    <col min="6132" max="6132" width="13.375" style="124" customWidth="1"/>
    <col min="6133" max="6133" width="17.25" style="124" customWidth="1"/>
    <col min="6134" max="6151" width="5" style="124" customWidth="1"/>
    <col min="6152" max="6387" width="9.125" style="124"/>
    <col min="6388" max="6388" width="13.375" style="124" customWidth="1"/>
    <col min="6389" max="6389" width="17.25" style="124" customWidth="1"/>
    <col min="6390" max="6407" width="5" style="124" customWidth="1"/>
    <col min="6408" max="6643" width="9.125" style="124"/>
    <col min="6644" max="6644" width="13.375" style="124" customWidth="1"/>
    <col min="6645" max="6645" width="17.25" style="124" customWidth="1"/>
    <col min="6646" max="6663" width="5" style="124" customWidth="1"/>
    <col min="6664" max="6899" width="9.125" style="124"/>
    <col min="6900" max="6900" width="13.375" style="124" customWidth="1"/>
    <col min="6901" max="6901" width="17.25" style="124" customWidth="1"/>
    <col min="6902" max="6919" width="5" style="124" customWidth="1"/>
    <col min="6920" max="7155" width="9.125" style="124"/>
    <col min="7156" max="7156" width="13.375" style="124" customWidth="1"/>
    <col min="7157" max="7157" width="17.25" style="124" customWidth="1"/>
    <col min="7158" max="7175" width="5" style="124" customWidth="1"/>
    <col min="7176" max="7411" width="9.125" style="124"/>
    <col min="7412" max="7412" width="13.375" style="124" customWidth="1"/>
    <col min="7413" max="7413" width="17.25" style="124" customWidth="1"/>
    <col min="7414" max="7431" width="5" style="124" customWidth="1"/>
    <col min="7432" max="7667" width="9.125" style="124"/>
    <col min="7668" max="7668" width="13.375" style="124" customWidth="1"/>
    <col min="7669" max="7669" width="17.25" style="124" customWidth="1"/>
    <col min="7670" max="7687" width="5" style="124" customWidth="1"/>
    <col min="7688" max="7923" width="9.125" style="124"/>
    <col min="7924" max="7924" width="13.375" style="124" customWidth="1"/>
    <col min="7925" max="7925" width="17.25" style="124" customWidth="1"/>
    <col min="7926" max="7943" width="5" style="124" customWidth="1"/>
    <col min="7944" max="8179" width="9.125" style="124"/>
    <col min="8180" max="8180" width="13.375" style="124" customWidth="1"/>
    <col min="8181" max="8181" width="17.25" style="124" customWidth="1"/>
    <col min="8182" max="8199" width="5" style="124" customWidth="1"/>
    <col min="8200" max="8435" width="9.125" style="124"/>
    <col min="8436" max="8436" width="13.375" style="124" customWidth="1"/>
    <col min="8437" max="8437" width="17.25" style="124" customWidth="1"/>
    <col min="8438" max="8455" width="5" style="124" customWidth="1"/>
    <col min="8456" max="8691" width="9.125" style="124"/>
    <col min="8692" max="8692" width="13.375" style="124" customWidth="1"/>
    <col min="8693" max="8693" width="17.25" style="124" customWidth="1"/>
    <col min="8694" max="8711" width="5" style="124" customWidth="1"/>
    <col min="8712" max="8947" width="9.125" style="124"/>
    <col min="8948" max="8948" width="13.375" style="124" customWidth="1"/>
    <col min="8949" max="8949" width="17.25" style="124" customWidth="1"/>
    <col min="8950" max="8967" width="5" style="124" customWidth="1"/>
    <col min="8968" max="9203" width="9.125" style="124"/>
    <col min="9204" max="9204" width="13.375" style="124" customWidth="1"/>
    <col min="9205" max="9205" width="17.25" style="124" customWidth="1"/>
    <col min="9206" max="9223" width="5" style="124" customWidth="1"/>
    <col min="9224" max="9459" width="9.125" style="124"/>
    <col min="9460" max="9460" width="13.375" style="124" customWidth="1"/>
    <col min="9461" max="9461" width="17.25" style="124" customWidth="1"/>
    <col min="9462" max="9479" width="5" style="124" customWidth="1"/>
    <col min="9480" max="9715" width="9.125" style="124"/>
    <col min="9716" max="9716" width="13.375" style="124" customWidth="1"/>
    <col min="9717" max="9717" width="17.25" style="124" customWidth="1"/>
    <col min="9718" max="9735" width="5" style="124" customWidth="1"/>
    <col min="9736" max="9971" width="9.125" style="124"/>
    <col min="9972" max="9972" width="13.375" style="124" customWidth="1"/>
    <col min="9973" max="9973" width="17.25" style="124" customWidth="1"/>
    <col min="9974" max="9991" width="5" style="124" customWidth="1"/>
    <col min="9992" max="10227" width="9.125" style="124"/>
    <col min="10228" max="10228" width="13.375" style="124" customWidth="1"/>
    <col min="10229" max="10229" width="17.25" style="124" customWidth="1"/>
    <col min="10230" max="10247" width="5" style="124" customWidth="1"/>
    <col min="10248" max="10483" width="9.125" style="124"/>
    <col min="10484" max="10484" width="13.375" style="124" customWidth="1"/>
    <col min="10485" max="10485" width="17.25" style="124" customWidth="1"/>
    <col min="10486" max="10503" width="5" style="124" customWidth="1"/>
    <col min="10504" max="10739" width="9.125" style="124"/>
    <col min="10740" max="10740" width="13.375" style="124" customWidth="1"/>
    <col min="10741" max="10741" width="17.25" style="124" customWidth="1"/>
    <col min="10742" max="10759" width="5" style="124" customWidth="1"/>
    <col min="10760" max="10995" width="9.125" style="124"/>
    <col min="10996" max="10996" width="13.375" style="124" customWidth="1"/>
    <col min="10997" max="10997" width="17.25" style="124" customWidth="1"/>
    <col min="10998" max="11015" width="5" style="124" customWidth="1"/>
    <col min="11016" max="11251" width="9.125" style="124"/>
    <col min="11252" max="11252" width="13.375" style="124" customWidth="1"/>
    <col min="11253" max="11253" width="17.25" style="124" customWidth="1"/>
    <col min="11254" max="11271" width="5" style="124" customWidth="1"/>
    <col min="11272" max="11507" width="9.125" style="124"/>
    <col min="11508" max="11508" width="13.375" style="124" customWidth="1"/>
    <col min="11509" max="11509" width="17.25" style="124" customWidth="1"/>
    <col min="11510" max="11527" width="5" style="124" customWidth="1"/>
    <col min="11528" max="11763" width="9.125" style="124"/>
    <col min="11764" max="11764" width="13.375" style="124" customWidth="1"/>
    <col min="11765" max="11765" width="17.25" style="124" customWidth="1"/>
    <col min="11766" max="11783" width="5" style="124" customWidth="1"/>
    <col min="11784" max="12019" width="9.125" style="124"/>
    <col min="12020" max="12020" width="13.375" style="124" customWidth="1"/>
    <col min="12021" max="12021" width="17.25" style="124" customWidth="1"/>
    <col min="12022" max="12039" width="5" style="124" customWidth="1"/>
    <col min="12040" max="12275" width="9.125" style="124"/>
    <col min="12276" max="12276" width="13.375" style="124" customWidth="1"/>
    <col min="12277" max="12277" width="17.25" style="124" customWidth="1"/>
    <col min="12278" max="12295" width="5" style="124" customWidth="1"/>
    <col min="12296" max="12531" width="9.125" style="124"/>
    <col min="12532" max="12532" width="13.375" style="124" customWidth="1"/>
    <col min="12533" max="12533" width="17.25" style="124" customWidth="1"/>
    <col min="12534" max="12551" width="5" style="124" customWidth="1"/>
    <col min="12552" max="12787" width="9.125" style="124"/>
    <col min="12788" max="12788" width="13.375" style="124" customWidth="1"/>
    <col min="12789" max="12789" width="17.25" style="124" customWidth="1"/>
    <col min="12790" max="12807" width="5" style="124" customWidth="1"/>
    <col min="12808" max="13043" width="9.125" style="124"/>
    <col min="13044" max="13044" width="13.375" style="124" customWidth="1"/>
    <col min="13045" max="13045" width="17.25" style="124" customWidth="1"/>
    <col min="13046" max="13063" width="5" style="124" customWidth="1"/>
    <col min="13064" max="13299" width="9.125" style="124"/>
    <col min="13300" max="13300" width="13.375" style="124" customWidth="1"/>
    <col min="13301" max="13301" width="17.25" style="124" customWidth="1"/>
    <col min="13302" max="13319" width="5" style="124" customWidth="1"/>
    <col min="13320" max="13555" width="9.125" style="124"/>
    <col min="13556" max="13556" width="13.375" style="124" customWidth="1"/>
    <col min="13557" max="13557" width="17.25" style="124" customWidth="1"/>
    <col min="13558" max="13575" width="5" style="124" customWidth="1"/>
    <col min="13576" max="13811" width="9.125" style="124"/>
    <col min="13812" max="13812" width="13.375" style="124" customWidth="1"/>
    <col min="13813" max="13813" width="17.25" style="124" customWidth="1"/>
    <col min="13814" max="13831" width="5" style="124" customWidth="1"/>
    <col min="13832" max="14067" width="9.125" style="124"/>
    <col min="14068" max="14068" width="13.375" style="124" customWidth="1"/>
    <col min="14069" max="14069" width="17.25" style="124" customWidth="1"/>
    <col min="14070" max="14087" width="5" style="124" customWidth="1"/>
    <col min="14088" max="14323" width="9.125" style="124"/>
    <col min="14324" max="14324" width="13.375" style="124" customWidth="1"/>
    <col min="14325" max="14325" width="17.25" style="124" customWidth="1"/>
    <col min="14326" max="14343" width="5" style="124" customWidth="1"/>
    <col min="14344" max="14579" width="9.125" style="124"/>
    <col min="14580" max="14580" width="13.375" style="124" customWidth="1"/>
    <col min="14581" max="14581" width="17.25" style="124" customWidth="1"/>
    <col min="14582" max="14599" width="5" style="124" customWidth="1"/>
    <col min="14600" max="14835" width="9.125" style="124"/>
    <col min="14836" max="14836" width="13.375" style="124" customWidth="1"/>
    <col min="14837" max="14837" width="17.25" style="124" customWidth="1"/>
    <col min="14838" max="14855" width="5" style="124" customWidth="1"/>
    <col min="14856" max="15091" width="9.125" style="124"/>
    <col min="15092" max="15092" width="13.375" style="124" customWidth="1"/>
    <col min="15093" max="15093" width="17.25" style="124" customWidth="1"/>
    <col min="15094" max="15111" width="5" style="124" customWidth="1"/>
    <col min="15112" max="15347" width="9.125" style="124"/>
    <col min="15348" max="15348" width="13.375" style="124" customWidth="1"/>
    <col min="15349" max="15349" width="17.25" style="124" customWidth="1"/>
    <col min="15350" max="15367" width="5" style="124" customWidth="1"/>
    <col min="15368" max="15603" width="9.125" style="124"/>
    <col min="15604" max="15604" width="13.375" style="124" customWidth="1"/>
    <col min="15605" max="15605" width="17.25" style="124" customWidth="1"/>
    <col min="15606" max="15623" width="5" style="124" customWidth="1"/>
    <col min="15624" max="15859" width="9.125" style="124"/>
    <col min="15860" max="15860" width="13.375" style="124" customWidth="1"/>
    <col min="15861" max="15861" width="17.25" style="124" customWidth="1"/>
    <col min="15862" max="15879" width="5" style="124" customWidth="1"/>
    <col min="15880" max="16115" width="9.125" style="124"/>
    <col min="16116" max="16116" width="13.375" style="124" customWidth="1"/>
    <col min="16117" max="16117" width="17.25" style="124" customWidth="1"/>
    <col min="16118" max="16135" width="5" style="124" customWidth="1"/>
    <col min="16136" max="16371" width="9.125" style="124"/>
    <col min="16372" max="16384" width="9.125" style="124" customWidth="1"/>
  </cols>
  <sheetData>
    <row r="1" spans="1:45" ht="31.5" customHeight="1" x14ac:dyDescent="0.2">
      <c r="A1" s="432" t="s">
        <v>276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45" s="425" customFormat="1" ht="26.25" customHeight="1" thickBot="1" x14ac:dyDescent="0.25">
      <c r="A2" s="421" t="s">
        <v>364</v>
      </c>
      <c r="B2" s="422"/>
      <c r="C2" s="422"/>
      <c r="D2" s="422"/>
      <c r="E2" s="422"/>
      <c r="F2" s="422"/>
      <c r="G2" s="422"/>
      <c r="I2" s="422"/>
      <c r="J2" s="422"/>
      <c r="K2" s="422"/>
    </row>
    <row r="3" spans="1:45" ht="28.5" customHeight="1" thickTop="1" x14ac:dyDescent="0.2">
      <c r="A3" s="441" t="s">
        <v>0</v>
      </c>
      <c r="B3" s="430" t="s">
        <v>256</v>
      </c>
      <c r="C3" s="430" t="s">
        <v>277</v>
      </c>
      <c r="D3" s="433" t="s">
        <v>278</v>
      </c>
      <c r="E3" s="433"/>
      <c r="F3" s="433"/>
      <c r="G3" s="433"/>
      <c r="H3" s="433"/>
      <c r="I3" s="433"/>
      <c r="J3" s="433"/>
      <c r="K3" s="430" t="s">
        <v>19</v>
      </c>
      <c r="AA3" s="461" t="s">
        <v>61</v>
      </c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2" t="s">
        <v>19</v>
      </c>
    </row>
    <row r="4" spans="1:45" ht="40.5" customHeight="1" x14ac:dyDescent="0.2">
      <c r="A4" s="442"/>
      <c r="B4" s="431"/>
      <c r="C4" s="434"/>
      <c r="D4" s="188" t="s">
        <v>106</v>
      </c>
      <c r="E4" s="188" t="s">
        <v>107</v>
      </c>
      <c r="F4" s="206" t="s">
        <v>196</v>
      </c>
      <c r="G4" s="188" t="s">
        <v>103</v>
      </c>
      <c r="H4" s="206" t="s">
        <v>69</v>
      </c>
      <c r="I4" s="206" t="s">
        <v>70</v>
      </c>
      <c r="J4" s="206" t="s">
        <v>71</v>
      </c>
      <c r="K4" s="431" t="s">
        <v>115</v>
      </c>
      <c r="AA4" s="128">
        <v>1</v>
      </c>
      <c r="AB4" s="11">
        <v>2</v>
      </c>
      <c r="AC4" s="128">
        <v>3</v>
      </c>
      <c r="AD4" s="17">
        <v>4</v>
      </c>
      <c r="AE4" s="17">
        <v>5</v>
      </c>
      <c r="AF4" s="17">
        <v>6</v>
      </c>
      <c r="AG4" s="17">
        <v>7</v>
      </c>
      <c r="AH4" s="17">
        <v>8</v>
      </c>
      <c r="AI4" s="22">
        <v>9</v>
      </c>
      <c r="AJ4" s="128">
        <v>10</v>
      </c>
      <c r="AK4" s="11">
        <v>11</v>
      </c>
      <c r="AL4" s="128">
        <v>12</v>
      </c>
      <c r="AM4" s="17">
        <v>13</v>
      </c>
      <c r="AN4" s="17">
        <v>14</v>
      </c>
      <c r="AO4" s="17">
        <v>15</v>
      </c>
      <c r="AP4" s="17">
        <v>16</v>
      </c>
      <c r="AQ4" s="17">
        <v>17</v>
      </c>
      <c r="AR4" s="22">
        <v>18</v>
      </c>
      <c r="AS4" s="463" t="s">
        <v>115</v>
      </c>
    </row>
    <row r="5" spans="1:45" s="41" customFormat="1" ht="24" customHeight="1" x14ac:dyDescent="0.2">
      <c r="A5" s="170" t="s">
        <v>2</v>
      </c>
      <c r="B5" s="164">
        <v>114</v>
      </c>
      <c r="C5" s="167">
        <v>0</v>
      </c>
      <c r="D5" s="372">
        <v>0</v>
      </c>
      <c r="E5" s="372">
        <v>0</v>
      </c>
      <c r="F5" s="372">
        <v>0</v>
      </c>
      <c r="G5" s="372">
        <v>0</v>
      </c>
      <c r="H5" s="372">
        <v>0</v>
      </c>
      <c r="I5" s="372">
        <v>0</v>
      </c>
      <c r="J5" s="372">
        <v>0</v>
      </c>
      <c r="K5" s="164">
        <v>0</v>
      </c>
      <c r="AA5" s="164">
        <v>0</v>
      </c>
      <c r="AB5" s="164">
        <v>2</v>
      </c>
      <c r="AC5" s="164">
        <v>1</v>
      </c>
      <c r="AD5" s="164">
        <v>0</v>
      </c>
      <c r="AE5" s="164">
        <v>0</v>
      </c>
      <c r="AF5" s="164">
        <v>0</v>
      </c>
      <c r="AG5" s="164">
        <v>0</v>
      </c>
      <c r="AH5" s="164">
        <v>1</v>
      </c>
      <c r="AI5" s="164">
        <v>0</v>
      </c>
      <c r="AJ5" s="164">
        <v>1</v>
      </c>
      <c r="AK5" s="164">
        <v>0</v>
      </c>
      <c r="AL5" s="164">
        <v>0</v>
      </c>
      <c r="AM5" s="164">
        <v>0</v>
      </c>
      <c r="AN5" s="164">
        <v>1</v>
      </c>
      <c r="AO5" s="164">
        <v>0</v>
      </c>
      <c r="AP5" s="164">
        <v>0</v>
      </c>
      <c r="AQ5" s="164">
        <v>0</v>
      </c>
      <c r="AR5" s="164">
        <v>0</v>
      </c>
      <c r="AS5" s="164">
        <f t="shared" ref="AS5:AS20" si="0">SUM(AA5:AR5)</f>
        <v>6</v>
      </c>
    </row>
    <row r="6" spans="1:45" s="41" customFormat="1" ht="24" customHeight="1" x14ac:dyDescent="0.2">
      <c r="A6" s="170" t="s">
        <v>4</v>
      </c>
      <c r="B6" s="164">
        <v>72</v>
      </c>
      <c r="C6" s="167">
        <v>0</v>
      </c>
      <c r="D6" s="164">
        <v>0</v>
      </c>
      <c r="E6" s="164">
        <v>0</v>
      </c>
      <c r="F6" s="164">
        <v>0</v>
      </c>
      <c r="G6" s="164">
        <v>0</v>
      </c>
      <c r="H6" s="372">
        <v>0</v>
      </c>
      <c r="I6" s="372">
        <v>0</v>
      </c>
      <c r="J6" s="372">
        <v>0</v>
      </c>
      <c r="K6" s="164">
        <v>0</v>
      </c>
      <c r="AA6" s="164">
        <v>1</v>
      </c>
      <c r="AB6" s="164">
        <v>0</v>
      </c>
      <c r="AC6" s="164">
        <v>0</v>
      </c>
      <c r="AD6" s="164">
        <v>1</v>
      </c>
      <c r="AE6" s="164">
        <v>0</v>
      </c>
      <c r="AF6" s="164">
        <v>0</v>
      </c>
      <c r="AG6" s="164">
        <v>0</v>
      </c>
      <c r="AH6" s="164">
        <v>0</v>
      </c>
      <c r="AI6" s="164">
        <v>0</v>
      </c>
      <c r="AJ6" s="164">
        <v>0</v>
      </c>
      <c r="AK6" s="164">
        <v>0</v>
      </c>
      <c r="AL6" s="164">
        <v>0</v>
      </c>
      <c r="AM6" s="164">
        <v>0</v>
      </c>
      <c r="AN6" s="164">
        <v>0</v>
      </c>
      <c r="AO6" s="164">
        <v>0</v>
      </c>
      <c r="AP6" s="164">
        <v>0</v>
      </c>
      <c r="AQ6" s="164">
        <v>0</v>
      </c>
      <c r="AR6" s="164">
        <v>0</v>
      </c>
      <c r="AS6" s="164">
        <f t="shared" si="0"/>
        <v>2</v>
      </c>
    </row>
    <row r="7" spans="1:45" s="41" customFormat="1" ht="24" customHeight="1" x14ac:dyDescent="0.2">
      <c r="A7" s="170" t="s">
        <v>6</v>
      </c>
      <c r="B7" s="164">
        <v>154</v>
      </c>
      <c r="C7" s="167">
        <v>0</v>
      </c>
      <c r="D7" s="164">
        <v>0</v>
      </c>
      <c r="E7" s="164">
        <v>0</v>
      </c>
      <c r="F7" s="164">
        <v>0</v>
      </c>
      <c r="G7" s="164">
        <v>0</v>
      </c>
      <c r="H7" s="372">
        <v>0</v>
      </c>
      <c r="I7" s="372">
        <v>0</v>
      </c>
      <c r="J7" s="372">
        <v>0</v>
      </c>
      <c r="K7" s="164">
        <v>0</v>
      </c>
      <c r="AA7" s="164">
        <v>1</v>
      </c>
      <c r="AB7" s="164">
        <v>0</v>
      </c>
      <c r="AC7" s="164">
        <v>0</v>
      </c>
      <c r="AD7" s="164">
        <v>0</v>
      </c>
      <c r="AE7" s="164">
        <v>0</v>
      </c>
      <c r="AF7" s="164">
        <v>0</v>
      </c>
      <c r="AG7" s="164">
        <v>2</v>
      </c>
      <c r="AH7" s="164">
        <v>0</v>
      </c>
      <c r="AI7" s="164">
        <v>0</v>
      </c>
      <c r="AJ7" s="164">
        <v>0</v>
      </c>
      <c r="AK7" s="164">
        <v>0</v>
      </c>
      <c r="AL7" s="164">
        <v>0</v>
      </c>
      <c r="AM7" s="164">
        <v>0</v>
      </c>
      <c r="AN7" s="164">
        <v>0</v>
      </c>
      <c r="AO7" s="164">
        <v>0</v>
      </c>
      <c r="AP7" s="164">
        <v>0</v>
      </c>
      <c r="AQ7" s="164">
        <v>0</v>
      </c>
      <c r="AR7" s="164">
        <v>0</v>
      </c>
      <c r="AS7" s="164">
        <f t="shared" si="0"/>
        <v>3</v>
      </c>
    </row>
    <row r="8" spans="1:45" s="41" customFormat="1" ht="24" customHeight="1" x14ac:dyDescent="0.2">
      <c r="A8" s="170" t="s">
        <v>7</v>
      </c>
      <c r="B8" s="164">
        <v>63</v>
      </c>
      <c r="C8" s="167">
        <v>3</v>
      </c>
      <c r="D8" s="164">
        <v>0</v>
      </c>
      <c r="E8" s="164">
        <v>0</v>
      </c>
      <c r="F8" s="164">
        <v>1</v>
      </c>
      <c r="G8" s="164">
        <v>0</v>
      </c>
      <c r="H8" s="372">
        <v>0</v>
      </c>
      <c r="I8" s="372">
        <v>0</v>
      </c>
      <c r="J8" s="372">
        <v>0</v>
      </c>
      <c r="K8" s="164">
        <v>1</v>
      </c>
      <c r="AA8" s="164">
        <v>2</v>
      </c>
      <c r="AB8" s="164">
        <v>0</v>
      </c>
      <c r="AC8" s="164">
        <v>0</v>
      </c>
      <c r="AD8" s="164">
        <v>0</v>
      </c>
      <c r="AE8" s="164">
        <v>0</v>
      </c>
      <c r="AF8" s="164">
        <v>1</v>
      </c>
      <c r="AG8" s="164">
        <v>0</v>
      </c>
      <c r="AH8" s="164">
        <v>0</v>
      </c>
      <c r="AI8" s="164">
        <v>0</v>
      </c>
      <c r="AJ8" s="164">
        <v>0</v>
      </c>
      <c r="AK8" s="164">
        <v>0</v>
      </c>
      <c r="AL8" s="164">
        <v>1</v>
      </c>
      <c r="AM8" s="164">
        <v>0</v>
      </c>
      <c r="AN8" s="164">
        <v>0</v>
      </c>
      <c r="AO8" s="164">
        <v>0</v>
      </c>
      <c r="AP8" s="164">
        <v>0</v>
      </c>
      <c r="AQ8" s="164">
        <v>0</v>
      </c>
      <c r="AR8" s="164">
        <v>0</v>
      </c>
      <c r="AS8" s="164">
        <f t="shared" si="0"/>
        <v>4</v>
      </c>
    </row>
    <row r="9" spans="1:45" s="41" customFormat="1" ht="24" customHeight="1" x14ac:dyDescent="0.2">
      <c r="A9" s="170" t="s">
        <v>8</v>
      </c>
      <c r="B9" s="164">
        <v>447</v>
      </c>
      <c r="C9" s="164">
        <v>8.1999999999999993</v>
      </c>
      <c r="D9" s="164">
        <v>0</v>
      </c>
      <c r="E9" s="164">
        <v>1</v>
      </c>
      <c r="F9" s="164">
        <v>0</v>
      </c>
      <c r="G9" s="164">
        <v>0</v>
      </c>
      <c r="H9" s="372">
        <v>0</v>
      </c>
      <c r="I9" s="372">
        <v>0</v>
      </c>
      <c r="J9" s="372">
        <v>0</v>
      </c>
      <c r="K9" s="164">
        <v>1</v>
      </c>
      <c r="AA9" s="164">
        <v>9</v>
      </c>
      <c r="AB9" s="164">
        <v>1</v>
      </c>
      <c r="AC9" s="164">
        <v>0</v>
      </c>
      <c r="AD9" s="164">
        <v>0</v>
      </c>
      <c r="AE9" s="164">
        <v>0</v>
      </c>
      <c r="AF9" s="164">
        <v>1</v>
      </c>
      <c r="AG9" s="164">
        <v>0</v>
      </c>
      <c r="AH9" s="164">
        <v>0</v>
      </c>
      <c r="AI9" s="164">
        <v>0</v>
      </c>
      <c r="AJ9" s="164">
        <v>0</v>
      </c>
      <c r="AK9" s="164">
        <v>0</v>
      </c>
      <c r="AL9" s="164">
        <v>0</v>
      </c>
      <c r="AM9" s="164">
        <v>0</v>
      </c>
      <c r="AN9" s="164">
        <v>0</v>
      </c>
      <c r="AO9" s="164">
        <v>0</v>
      </c>
      <c r="AP9" s="164">
        <v>0</v>
      </c>
      <c r="AQ9" s="164">
        <v>0</v>
      </c>
      <c r="AR9" s="164">
        <v>1</v>
      </c>
      <c r="AS9" s="164">
        <f t="shared" si="0"/>
        <v>12</v>
      </c>
    </row>
    <row r="10" spans="1:45" s="41" customFormat="1" ht="24" customHeight="1" x14ac:dyDescent="0.2">
      <c r="A10" s="170" t="s">
        <v>9</v>
      </c>
      <c r="B10" s="164">
        <v>170</v>
      </c>
      <c r="C10" s="164">
        <v>52.5</v>
      </c>
      <c r="D10" s="164">
        <v>0</v>
      </c>
      <c r="E10" s="164">
        <v>0</v>
      </c>
      <c r="F10" s="164">
        <v>0</v>
      </c>
      <c r="G10" s="164">
        <v>1</v>
      </c>
      <c r="H10" s="372">
        <v>0</v>
      </c>
      <c r="I10" s="372">
        <v>0</v>
      </c>
      <c r="J10" s="372">
        <v>0</v>
      </c>
      <c r="K10" s="164">
        <v>1</v>
      </c>
      <c r="AA10" s="164">
        <v>0</v>
      </c>
      <c r="AB10" s="164">
        <v>0</v>
      </c>
      <c r="AC10" s="164">
        <v>0</v>
      </c>
      <c r="AD10" s="164">
        <v>0</v>
      </c>
      <c r="AE10" s="164">
        <v>0</v>
      </c>
      <c r="AF10" s="164">
        <v>0</v>
      </c>
      <c r="AG10" s="164">
        <v>0</v>
      </c>
      <c r="AH10" s="164">
        <v>1</v>
      </c>
      <c r="AI10" s="164">
        <v>0</v>
      </c>
      <c r="AJ10" s="164">
        <v>0</v>
      </c>
      <c r="AK10" s="164">
        <v>0</v>
      </c>
      <c r="AL10" s="164">
        <v>0</v>
      </c>
      <c r="AM10" s="164">
        <v>0</v>
      </c>
      <c r="AN10" s="164">
        <v>0</v>
      </c>
      <c r="AO10" s="164">
        <v>0</v>
      </c>
      <c r="AP10" s="164">
        <v>0</v>
      </c>
      <c r="AQ10" s="164">
        <v>0</v>
      </c>
      <c r="AR10" s="164">
        <v>0</v>
      </c>
      <c r="AS10" s="164">
        <f t="shared" si="0"/>
        <v>1</v>
      </c>
    </row>
    <row r="11" spans="1:45" s="41" customFormat="1" ht="24" customHeight="1" x14ac:dyDescent="0.2">
      <c r="A11" s="170" t="s">
        <v>10</v>
      </c>
      <c r="B11" s="164">
        <v>40</v>
      </c>
      <c r="C11" s="167">
        <v>0</v>
      </c>
      <c r="D11" s="164">
        <v>0</v>
      </c>
      <c r="E11" s="164">
        <v>0</v>
      </c>
      <c r="F11" s="164">
        <v>0</v>
      </c>
      <c r="G11" s="164">
        <v>0</v>
      </c>
      <c r="H11" s="372">
        <v>0</v>
      </c>
      <c r="I11" s="372">
        <v>0</v>
      </c>
      <c r="J11" s="372">
        <v>0</v>
      </c>
      <c r="K11" s="164">
        <v>0</v>
      </c>
      <c r="AA11" s="164">
        <v>2</v>
      </c>
      <c r="AB11" s="164">
        <v>0</v>
      </c>
      <c r="AC11" s="164">
        <v>0</v>
      </c>
      <c r="AD11" s="164">
        <v>0</v>
      </c>
      <c r="AE11" s="164">
        <v>0</v>
      </c>
      <c r="AF11" s="164">
        <v>0</v>
      </c>
      <c r="AG11" s="164">
        <v>0</v>
      </c>
      <c r="AH11" s="164">
        <v>0</v>
      </c>
      <c r="AI11" s="164">
        <v>0</v>
      </c>
      <c r="AJ11" s="164">
        <v>0</v>
      </c>
      <c r="AK11" s="164">
        <v>0</v>
      </c>
      <c r="AL11" s="164">
        <v>0</v>
      </c>
      <c r="AM11" s="164">
        <v>0</v>
      </c>
      <c r="AN11" s="164">
        <v>0</v>
      </c>
      <c r="AO11" s="164">
        <v>0</v>
      </c>
      <c r="AP11" s="164">
        <v>0</v>
      </c>
      <c r="AQ11" s="164">
        <v>0</v>
      </c>
      <c r="AR11" s="164">
        <v>0</v>
      </c>
      <c r="AS11" s="164">
        <f t="shared" si="0"/>
        <v>2</v>
      </c>
    </row>
    <row r="12" spans="1:45" s="41" customFormat="1" ht="24" customHeight="1" x14ac:dyDescent="0.2">
      <c r="A12" s="170" t="s">
        <v>11</v>
      </c>
      <c r="B12" s="164">
        <v>57</v>
      </c>
      <c r="C12" s="167">
        <v>0</v>
      </c>
      <c r="D12" s="164">
        <v>0</v>
      </c>
      <c r="E12" s="164">
        <v>0</v>
      </c>
      <c r="F12" s="164">
        <v>0</v>
      </c>
      <c r="G12" s="164">
        <v>0</v>
      </c>
      <c r="H12" s="372">
        <v>0</v>
      </c>
      <c r="I12" s="372">
        <v>0</v>
      </c>
      <c r="J12" s="372">
        <v>0</v>
      </c>
      <c r="K12" s="164">
        <v>0</v>
      </c>
      <c r="AA12" s="164">
        <v>0</v>
      </c>
      <c r="AB12" s="164">
        <v>0</v>
      </c>
      <c r="AC12" s="164">
        <v>0</v>
      </c>
      <c r="AD12" s="164">
        <v>1</v>
      </c>
      <c r="AE12" s="164">
        <v>0</v>
      </c>
      <c r="AF12" s="164">
        <v>0</v>
      </c>
      <c r="AG12" s="164">
        <v>0</v>
      </c>
      <c r="AH12" s="164">
        <v>0</v>
      </c>
      <c r="AI12" s="164">
        <v>0</v>
      </c>
      <c r="AJ12" s="164">
        <v>0</v>
      </c>
      <c r="AK12" s="164">
        <v>0</v>
      </c>
      <c r="AL12" s="164">
        <v>0</v>
      </c>
      <c r="AM12" s="164">
        <v>0</v>
      </c>
      <c r="AN12" s="164">
        <v>2</v>
      </c>
      <c r="AO12" s="164">
        <v>0</v>
      </c>
      <c r="AP12" s="164">
        <v>0</v>
      </c>
      <c r="AQ12" s="164">
        <v>0</v>
      </c>
      <c r="AR12" s="164">
        <v>0</v>
      </c>
      <c r="AS12" s="164">
        <f t="shared" si="0"/>
        <v>3</v>
      </c>
    </row>
    <row r="13" spans="1:45" s="41" customFormat="1" ht="24" customHeight="1" x14ac:dyDescent="0.2">
      <c r="A13" s="170" t="s">
        <v>12</v>
      </c>
      <c r="B13" s="164">
        <v>35</v>
      </c>
      <c r="C13" s="167">
        <v>30</v>
      </c>
      <c r="D13" s="164">
        <v>1</v>
      </c>
      <c r="E13" s="164">
        <v>0</v>
      </c>
      <c r="F13" s="164">
        <v>0</v>
      </c>
      <c r="G13" s="164">
        <v>0</v>
      </c>
      <c r="H13" s="372">
        <v>0</v>
      </c>
      <c r="I13" s="372">
        <v>0</v>
      </c>
      <c r="J13" s="372">
        <v>0</v>
      </c>
      <c r="K13" s="164">
        <v>1</v>
      </c>
      <c r="AA13" s="164">
        <v>1</v>
      </c>
      <c r="AB13" s="164">
        <v>0</v>
      </c>
      <c r="AC13" s="164">
        <v>1</v>
      </c>
      <c r="AD13" s="164">
        <v>0</v>
      </c>
      <c r="AE13" s="164">
        <v>0</v>
      </c>
      <c r="AF13" s="164">
        <v>0</v>
      </c>
      <c r="AG13" s="164">
        <v>0</v>
      </c>
      <c r="AH13" s="164">
        <v>0</v>
      </c>
      <c r="AI13" s="164">
        <v>0</v>
      </c>
      <c r="AJ13" s="164">
        <v>0</v>
      </c>
      <c r="AK13" s="164">
        <v>1</v>
      </c>
      <c r="AL13" s="164">
        <v>0</v>
      </c>
      <c r="AM13" s="164">
        <v>0</v>
      </c>
      <c r="AN13" s="164">
        <v>0</v>
      </c>
      <c r="AO13" s="164">
        <v>0</v>
      </c>
      <c r="AP13" s="164">
        <v>0</v>
      </c>
      <c r="AQ13" s="164">
        <v>0</v>
      </c>
      <c r="AR13" s="164">
        <v>0</v>
      </c>
      <c r="AS13" s="164">
        <f t="shared" si="0"/>
        <v>3</v>
      </c>
    </row>
    <row r="14" spans="1:45" s="41" customFormat="1" ht="24" customHeight="1" x14ac:dyDescent="0.2">
      <c r="A14" s="170" t="s">
        <v>13</v>
      </c>
      <c r="B14" s="164">
        <v>48</v>
      </c>
      <c r="C14" s="167">
        <v>2</v>
      </c>
      <c r="D14" s="164">
        <v>0</v>
      </c>
      <c r="E14" s="164">
        <v>0</v>
      </c>
      <c r="F14" s="164">
        <v>1</v>
      </c>
      <c r="G14" s="164">
        <v>0</v>
      </c>
      <c r="H14" s="372">
        <v>0</v>
      </c>
      <c r="I14" s="372">
        <v>0</v>
      </c>
      <c r="J14" s="372">
        <v>0</v>
      </c>
      <c r="K14" s="164">
        <v>1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0</v>
      </c>
      <c r="AG14" s="164">
        <v>0</v>
      </c>
      <c r="AH14" s="164">
        <v>0</v>
      </c>
      <c r="AI14" s="164">
        <v>1</v>
      </c>
      <c r="AJ14" s="164">
        <v>0</v>
      </c>
      <c r="AK14" s="164">
        <v>0</v>
      </c>
      <c r="AL14" s="164">
        <v>0</v>
      </c>
      <c r="AM14" s="164">
        <v>0</v>
      </c>
      <c r="AN14" s="164">
        <v>0</v>
      </c>
      <c r="AO14" s="164">
        <v>0</v>
      </c>
      <c r="AP14" s="164">
        <v>0</v>
      </c>
      <c r="AQ14" s="164">
        <v>0</v>
      </c>
      <c r="AR14" s="164">
        <v>0</v>
      </c>
      <c r="AS14" s="164">
        <f t="shared" si="0"/>
        <v>1</v>
      </c>
    </row>
    <row r="15" spans="1:45" s="41" customFormat="1" ht="24" customHeight="1" x14ac:dyDescent="0.2">
      <c r="A15" s="170" t="s">
        <v>14</v>
      </c>
      <c r="B15" s="164">
        <v>58</v>
      </c>
      <c r="C15" s="167">
        <v>0</v>
      </c>
      <c r="D15" s="164">
        <v>0</v>
      </c>
      <c r="E15" s="164">
        <v>0</v>
      </c>
      <c r="F15" s="164">
        <v>0</v>
      </c>
      <c r="G15" s="164">
        <v>0</v>
      </c>
      <c r="H15" s="372">
        <v>0</v>
      </c>
      <c r="I15" s="372">
        <v>0</v>
      </c>
      <c r="J15" s="372">
        <v>0</v>
      </c>
      <c r="K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4">
        <v>0</v>
      </c>
      <c r="AG15" s="164">
        <v>0</v>
      </c>
      <c r="AH15" s="164">
        <v>0</v>
      </c>
      <c r="AI15" s="164">
        <v>0</v>
      </c>
      <c r="AJ15" s="164">
        <v>0</v>
      </c>
      <c r="AK15" s="164">
        <v>0</v>
      </c>
      <c r="AL15" s="164">
        <v>0</v>
      </c>
      <c r="AM15" s="164">
        <v>0</v>
      </c>
      <c r="AN15" s="164">
        <v>1</v>
      </c>
      <c r="AO15" s="164">
        <v>0</v>
      </c>
      <c r="AP15" s="164">
        <v>0</v>
      </c>
      <c r="AQ15" s="164">
        <v>0</v>
      </c>
      <c r="AR15" s="164">
        <v>0</v>
      </c>
      <c r="AS15" s="164">
        <f t="shared" si="0"/>
        <v>1</v>
      </c>
    </row>
    <row r="16" spans="1:45" s="41" customFormat="1" ht="24" customHeight="1" x14ac:dyDescent="0.2">
      <c r="A16" s="170" t="s">
        <v>15</v>
      </c>
      <c r="B16" s="164">
        <v>38</v>
      </c>
      <c r="C16" s="167">
        <v>0</v>
      </c>
      <c r="D16" s="164">
        <v>0</v>
      </c>
      <c r="E16" s="164">
        <v>0</v>
      </c>
      <c r="F16" s="164">
        <v>0</v>
      </c>
      <c r="G16" s="164">
        <v>0</v>
      </c>
      <c r="H16" s="372">
        <v>0</v>
      </c>
      <c r="I16" s="372">
        <v>0</v>
      </c>
      <c r="J16" s="372">
        <v>0</v>
      </c>
      <c r="K16" s="164">
        <v>0</v>
      </c>
      <c r="AA16" s="164">
        <v>0</v>
      </c>
      <c r="AB16" s="164">
        <v>0</v>
      </c>
      <c r="AC16" s="164">
        <v>0</v>
      </c>
      <c r="AD16" s="164">
        <v>0</v>
      </c>
      <c r="AE16" s="164">
        <v>0</v>
      </c>
      <c r="AF16" s="164">
        <v>0</v>
      </c>
      <c r="AG16" s="164">
        <v>0</v>
      </c>
      <c r="AH16" s="164">
        <v>0</v>
      </c>
      <c r="AI16" s="164">
        <v>0</v>
      </c>
      <c r="AJ16" s="164">
        <v>0</v>
      </c>
      <c r="AK16" s="164">
        <v>0</v>
      </c>
      <c r="AL16" s="164">
        <v>0</v>
      </c>
      <c r="AM16" s="164">
        <v>0</v>
      </c>
      <c r="AN16" s="164">
        <v>0</v>
      </c>
      <c r="AO16" s="164">
        <v>0</v>
      </c>
      <c r="AP16" s="164">
        <v>0</v>
      </c>
      <c r="AQ16" s="164">
        <v>0</v>
      </c>
      <c r="AR16" s="164">
        <v>0</v>
      </c>
      <c r="AS16" s="164">
        <f t="shared" si="0"/>
        <v>0</v>
      </c>
    </row>
    <row r="17" spans="1:45" s="41" customFormat="1" ht="24" customHeight="1" x14ac:dyDescent="0.2">
      <c r="A17" s="170" t="s">
        <v>16</v>
      </c>
      <c r="B17" s="164">
        <v>80</v>
      </c>
      <c r="C17" s="167">
        <v>0</v>
      </c>
      <c r="D17" s="164">
        <v>0</v>
      </c>
      <c r="E17" s="164">
        <v>0</v>
      </c>
      <c r="F17" s="164">
        <v>0</v>
      </c>
      <c r="G17" s="164">
        <v>0</v>
      </c>
      <c r="H17" s="372">
        <v>0</v>
      </c>
      <c r="I17" s="372">
        <v>0</v>
      </c>
      <c r="J17" s="372">
        <v>0</v>
      </c>
      <c r="K17" s="164">
        <v>0</v>
      </c>
      <c r="AA17" s="164">
        <v>1</v>
      </c>
      <c r="AB17" s="164">
        <v>2</v>
      </c>
      <c r="AC17" s="164">
        <v>0</v>
      </c>
      <c r="AD17" s="164">
        <v>0</v>
      </c>
      <c r="AE17" s="164">
        <v>0</v>
      </c>
      <c r="AF17" s="164">
        <v>0</v>
      </c>
      <c r="AG17" s="164">
        <v>0</v>
      </c>
      <c r="AH17" s="164">
        <v>0</v>
      </c>
      <c r="AI17" s="164">
        <v>0</v>
      </c>
      <c r="AJ17" s="164">
        <v>0</v>
      </c>
      <c r="AK17" s="164">
        <v>0</v>
      </c>
      <c r="AL17" s="164">
        <v>0</v>
      </c>
      <c r="AM17" s="164">
        <v>0</v>
      </c>
      <c r="AN17" s="164">
        <v>0</v>
      </c>
      <c r="AO17" s="164">
        <v>0</v>
      </c>
      <c r="AP17" s="164">
        <v>0</v>
      </c>
      <c r="AQ17" s="164">
        <v>0</v>
      </c>
      <c r="AR17" s="164">
        <v>1</v>
      </c>
      <c r="AS17" s="164">
        <f t="shared" si="0"/>
        <v>4</v>
      </c>
    </row>
    <row r="18" spans="1:45" s="41" customFormat="1" ht="24" customHeight="1" x14ac:dyDescent="0.2">
      <c r="A18" s="170" t="s">
        <v>17</v>
      </c>
      <c r="B18" s="164">
        <v>79</v>
      </c>
      <c r="C18" s="167">
        <v>0</v>
      </c>
      <c r="D18" s="164">
        <v>0</v>
      </c>
      <c r="E18" s="164">
        <v>0</v>
      </c>
      <c r="F18" s="164">
        <v>0</v>
      </c>
      <c r="G18" s="164">
        <v>0</v>
      </c>
      <c r="H18" s="372">
        <v>0</v>
      </c>
      <c r="I18" s="372">
        <v>0</v>
      </c>
      <c r="J18" s="372">
        <v>0</v>
      </c>
      <c r="K18" s="164">
        <v>0</v>
      </c>
      <c r="AA18" s="164">
        <v>0</v>
      </c>
      <c r="AB18" s="164">
        <v>0</v>
      </c>
      <c r="AC18" s="164">
        <v>1</v>
      </c>
      <c r="AD18" s="164">
        <v>0</v>
      </c>
      <c r="AE18" s="164">
        <v>0</v>
      </c>
      <c r="AF18" s="164">
        <v>0</v>
      </c>
      <c r="AG18" s="164">
        <v>0</v>
      </c>
      <c r="AH18" s="164">
        <v>0</v>
      </c>
      <c r="AI18" s="164">
        <v>0</v>
      </c>
      <c r="AJ18" s="164">
        <v>0</v>
      </c>
      <c r="AK18" s="164">
        <v>0</v>
      </c>
      <c r="AL18" s="164">
        <v>0</v>
      </c>
      <c r="AM18" s="164">
        <v>0</v>
      </c>
      <c r="AN18" s="164">
        <v>0</v>
      </c>
      <c r="AO18" s="164">
        <v>0</v>
      </c>
      <c r="AP18" s="164">
        <v>0</v>
      </c>
      <c r="AQ18" s="164">
        <v>0</v>
      </c>
      <c r="AR18" s="164">
        <v>0</v>
      </c>
      <c r="AS18" s="164">
        <f t="shared" si="0"/>
        <v>1</v>
      </c>
    </row>
    <row r="19" spans="1:45" s="41" customFormat="1" ht="24" customHeight="1" x14ac:dyDescent="0.2">
      <c r="A19" s="150" t="s">
        <v>18</v>
      </c>
      <c r="B19" s="156">
        <v>100</v>
      </c>
      <c r="C19" s="207">
        <v>0</v>
      </c>
      <c r="D19" s="152">
        <v>0</v>
      </c>
      <c r="E19" s="152">
        <v>0</v>
      </c>
      <c r="F19" s="152">
        <v>0</v>
      </c>
      <c r="G19" s="152">
        <v>0</v>
      </c>
      <c r="H19" s="372">
        <v>0</v>
      </c>
      <c r="I19" s="372">
        <v>0</v>
      </c>
      <c r="J19" s="372">
        <v>0</v>
      </c>
      <c r="K19" s="156">
        <v>0</v>
      </c>
      <c r="AA19" s="177">
        <v>0</v>
      </c>
      <c r="AB19" s="177">
        <v>0</v>
      </c>
      <c r="AC19" s="177">
        <v>0</v>
      </c>
      <c r="AD19" s="177">
        <v>1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7">
        <v>0</v>
      </c>
      <c r="AN19" s="177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f t="shared" si="0"/>
        <v>1</v>
      </c>
    </row>
    <row r="20" spans="1:45" s="225" customFormat="1" ht="33" customHeight="1" thickBot="1" x14ac:dyDescent="0.25">
      <c r="A20" s="222" t="s">
        <v>214</v>
      </c>
      <c r="B20" s="223">
        <f t="shared" ref="B20" si="1">SUM(B5:B19)</f>
        <v>1555</v>
      </c>
      <c r="C20" s="356">
        <v>95.7</v>
      </c>
      <c r="D20" s="224">
        <v>1</v>
      </c>
      <c r="E20" s="224">
        <v>1</v>
      </c>
      <c r="F20" s="224">
        <v>2</v>
      </c>
      <c r="G20" s="224">
        <v>1</v>
      </c>
      <c r="H20" s="224">
        <v>0</v>
      </c>
      <c r="I20" s="224">
        <v>0</v>
      </c>
      <c r="J20" s="224">
        <v>0</v>
      </c>
      <c r="K20" s="224">
        <v>5</v>
      </c>
      <c r="AA20" s="224">
        <v>18</v>
      </c>
      <c r="AB20" s="224">
        <v>5</v>
      </c>
      <c r="AC20" s="224">
        <v>3</v>
      </c>
      <c r="AD20" s="224">
        <v>3</v>
      </c>
      <c r="AE20" s="224">
        <v>0</v>
      </c>
      <c r="AF20" s="224">
        <v>2</v>
      </c>
      <c r="AG20" s="224">
        <v>2</v>
      </c>
      <c r="AH20" s="224">
        <v>2</v>
      </c>
      <c r="AI20" s="224">
        <v>1</v>
      </c>
      <c r="AJ20" s="224">
        <v>1</v>
      </c>
      <c r="AK20" s="224">
        <v>1</v>
      </c>
      <c r="AL20" s="224">
        <v>1</v>
      </c>
      <c r="AM20" s="224">
        <v>0</v>
      </c>
      <c r="AN20" s="224">
        <v>4</v>
      </c>
      <c r="AO20" s="224">
        <v>0</v>
      </c>
      <c r="AP20" s="224">
        <v>0</v>
      </c>
      <c r="AQ20" s="224">
        <v>0</v>
      </c>
      <c r="AR20" s="224">
        <v>3</v>
      </c>
      <c r="AS20" s="224">
        <f t="shared" si="0"/>
        <v>46</v>
      </c>
    </row>
    <row r="21" spans="1:45" ht="15.75" customHeight="1" thickTop="1" x14ac:dyDescent="0.2"/>
    <row r="22" spans="1:45" s="146" customFormat="1" ht="15.75" customHeight="1" x14ac:dyDescent="0.2"/>
    <row r="23" spans="1:45" s="146" customFormat="1" ht="19.5" customHeight="1" x14ac:dyDescent="0.2"/>
    <row r="24" spans="1:45" s="146" customFormat="1" ht="27.75" customHeight="1" x14ac:dyDescent="0.2">
      <c r="A24" s="263" t="s">
        <v>288</v>
      </c>
      <c r="B24" s="210"/>
      <c r="C24" s="159"/>
      <c r="D24" s="159"/>
      <c r="E24" s="159"/>
      <c r="F24" s="159"/>
      <c r="G24" s="159"/>
      <c r="H24" s="159"/>
      <c r="I24" s="159"/>
      <c r="J24" s="138"/>
      <c r="K24" s="419">
        <v>112</v>
      </c>
    </row>
    <row r="27" spans="1:45" x14ac:dyDescent="0.2">
      <c r="B27" s="164">
        <v>114</v>
      </c>
      <c r="C27" s="167">
        <v>0</v>
      </c>
      <c r="D27" s="285">
        <f>D5/$B5*100</f>
        <v>0</v>
      </c>
      <c r="E27" s="285">
        <f t="shared" ref="E27:K27" si="2">E5/$B5*100</f>
        <v>0</v>
      </c>
      <c r="F27" s="285">
        <f t="shared" si="2"/>
        <v>0</v>
      </c>
      <c r="G27" s="285">
        <f t="shared" si="2"/>
        <v>0</v>
      </c>
      <c r="H27" s="285">
        <f t="shared" si="2"/>
        <v>0</v>
      </c>
      <c r="I27" s="285">
        <f t="shared" si="2"/>
        <v>0</v>
      </c>
      <c r="J27" s="285">
        <f t="shared" si="2"/>
        <v>0</v>
      </c>
      <c r="K27" s="285">
        <f t="shared" si="2"/>
        <v>0</v>
      </c>
    </row>
    <row r="28" spans="1:45" x14ac:dyDescent="0.2">
      <c r="B28" s="164">
        <v>72</v>
      </c>
      <c r="C28" s="167">
        <v>0</v>
      </c>
      <c r="D28" s="285">
        <f t="shared" ref="D28:K28" si="3">D6/$B6*100</f>
        <v>0</v>
      </c>
      <c r="E28" s="285">
        <f t="shared" si="3"/>
        <v>0</v>
      </c>
      <c r="F28" s="285">
        <f t="shared" si="3"/>
        <v>0</v>
      </c>
      <c r="G28" s="285">
        <f t="shared" si="3"/>
        <v>0</v>
      </c>
      <c r="H28" s="285">
        <f t="shared" si="3"/>
        <v>0</v>
      </c>
      <c r="I28" s="285">
        <f t="shared" si="3"/>
        <v>0</v>
      </c>
      <c r="J28" s="285">
        <f t="shared" si="3"/>
        <v>0</v>
      </c>
      <c r="K28" s="285">
        <f t="shared" si="3"/>
        <v>0</v>
      </c>
    </row>
    <row r="29" spans="1:45" x14ac:dyDescent="0.2">
      <c r="B29" s="164">
        <v>154</v>
      </c>
      <c r="C29" s="167">
        <v>0</v>
      </c>
      <c r="D29" s="285">
        <f t="shared" ref="D29:K29" si="4">D7/$B7*100</f>
        <v>0</v>
      </c>
      <c r="E29" s="285">
        <f t="shared" si="4"/>
        <v>0</v>
      </c>
      <c r="F29" s="285">
        <f t="shared" si="4"/>
        <v>0</v>
      </c>
      <c r="G29" s="285">
        <f t="shared" si="4"/>
        <v>0</v>
      </c>
      <c r="H29" s="285">
        <f t="shared" si="4"/>
        <v>0</v>
      </c>
      <c r="I29" s="285">
        <f t="shared" si="4"/>
        <v>0</v>
      </c>
      <c r="J29" s="285">
        <f t="shared" si="4"/>
        <v>0</v>
      </c>
      <c r="K29" s="285">
        <f t="shared" si="4"/>
        <v>0</v>
      </c>
    </row>
    <row r="30" spans="1:45" x14ac:dyDescent="0.2">
      <c r="B30" s="164">
        <v>63</v>
      </c>
      <c r="C30" s="167">
        <v>3</v>
      </c>
      <c r="D30" s="285">
        <f t="shared" ref="D30:K30" si="5">D8/$B8*100</f>
        <v>0</v>
      </c>
      <c r="E30" s="285">
        <f t="shared" si="5"/>
        <v>0</v>
      </c>
      <c r="F30" s="285">
        <f t="shared" si="5"/>
        <v>1.5873015873015872</v>
      </c>
      <c r="G30" s="285">
        <f t="shared" si="5"/>
        <v>0</v>
      </c>
      <c r="H30" s="285">
        <f t="shared" si="5"/>
        <v>0</v>
      </c>
      <c r="I30" s="285">
        <f t="shared" si="5"/>
        <v>0</v>
      </c>
      <c r="J30" s="285">
        <f t="shared" si="5"/>
        <v>0</v>
      </c>
      <c r="K30" s="285">
        <f t="shared" si="5"/>
        <v>1.5873015873015872</v>
      </c>
    </row>
    <row r="31" spans="1:45" x14ac:dyDescent="0.2">
      <c r="B31" s="164">
        <v>447</v>
      </c>
      <c r="C31" s="164">
        <v>8.1999999999999993</v>
      </c>
      <c r="D31" s="285">
        <f t="shared" ref="D31:K31" si="6">D9/$B9*100</f>
        <v>0</v>
      </c>
      <c r="E31" s="285">
        <f t="shared" si="6"/>
        <v>0.22371364653243847</v>
      </c>
      <c r="F31" s="285">
        <f t="shared" si="6"/>
        <v>0</v>
      </c>
      <c r="G31" s="285">
        <f t="shared" si="6"/>
        <v>0</v>
      </c>
      <c r="H31" s="285">
        <f t="shared" si="6"/>
        <v>0</v>
      </c>
      <c r="I31" s="285">
        <f t="shared" si="6"/>
        <v>0</v>
      </c>
      <c r="J31" s="285">
        <f t="shared" si="6"/>
        <v>0</v>
      </c>
      <c r="K31" s="285">
        <f t="shared" si="6"/>
        <v>0.22371364653243847</v>
      </c>
    </row>
    <row r="32" spans="1:45" x14ac:dyDescent="0.2">
      <c r="B32" s="164">
        <v>170</v>
      </c>
      <c r="C32" s="164">
        <v>52.5</v>
      </c>
      <c r="D32" s="285">
        <f t="shared" ref="D32:K32" si="7">D10/$B10*100</f>
        <v>0</v>
      </c>
      <c r="E32" s="285">
        <f t="shared" si="7"/>
        <v>0</v>
      </c>
      <c r="F32" s="285">
        <f t="shared" si="7"/>
        <v>0</v>
      </c>
      <c r="G32" s="285">
        <f t="shared" si="7"/>
        <v>0.58823529411764708</v>
      </c>
      <c r="H32" s="285">
        <f t="shared" si="7"/>
        <v>0</v>
      </c>
      <c r="I32" s="285">
        <f t="shared" si="7"/>
        <v>0</v>
      </c>
      <c r="J32" s="285">
        <f t="shared" si="7"/>
        <v>0</v>
      </c>
      <c r="K32" s="285">
        <f t="shared" si="7"/>
        <v>0.58823529411764708</v>
      </c>
    </row>
    <row r="33" spans="2:11" x14ac:dyDescent="0.2">
      <c r="B33" s="164">
        <v>40</v>
      </c>
      <c r="C33" s="167">
        <v>0</v>
      </c>
      <c r="D33" s="285">
        <f t="shared" ref="D33:K33" si="8">D11/$B11*100</f>
        <v>0</v>
      </c>
      <c r="E33" s="285">
        <f t="shared" si="8"/>
        <v>0</v>
      </c>
      <c r="F33" s="285">
        <f t="shared" si="8"/>
        <v>0</v>
      </c>
      <c r="G33" s="285">
        <f t="shared" si="8"/>
        <v>0</v>
      </c>
      <c r="H33" s="285">
        <f t="shared" si="8"/>
        <v>0</v>
      </c>
      <c r="I33" s="285">
        <f t="shared" si="8"/>
        <v>0</v>
      </c>
      <c r="J33" s="285">
        <f t="shared" si="8"/>
        <v>0</v>
      </c>
      <c r="K33" s="285">
        <f t="shared" si="8"/>
        <v>0</v>
      </c>
    </row>
    <row r="34" spans="2:11" x14ac:dyDescent="0.2">
      <c r="B34" s="164">
        <v>57</v>
      </c>
      <c r="C34" s="167">
        <v>0</v>
      </c>
      <c r="D34" s="285">
        <f t="shared" ref="D34:K34" si="9">D12/$B12*100</f>
        <v>0</v>
      </c>
      <c r="E34" s="285">
        <f t="shared" si="9"/>
        <v>0</v>
      </c>
      <c r="F34" s="285">
        <f t="shared" si="9"/>
        <v>0</v>
      </c>
      <c r="G34" s="285">
        <f t="shared" si="9"/>
        <v>0</v>
      </c>
      <c r="H34" s="285">
        <f t="shared" si="9"/>
        <v>0</v>
      </c>
      <c r="I34" s="285">
        <f t="shared" si="9"/>
        <v>0</v>
      </c>
      <c r="J34" s="285">
        <f t="shared" si="9"/>
        <v>0</v>
      </c>
      <c r="K34" s="285">
        <f t="shared" si="9"/>
        <v>0</v>
      </c>
    </row>
    <row r="35" spans="2:11" x14ac:dyDescent="0.2">
      <c r="B35" s="164">
        <v>35</v>
      </c>
      <c r="C35" s="167">
        <v>30</v>
      </c>
      <c r="D35" s="285">
        <f t="shared" ref="D35:K35" si="10">D13/$B13*100</f>
        <v>2.8571428571428572</v>
      </c>
      <c r="E35" s="285">
        <f t="shared" si="10"/>
        <v>0</v>
      </c>
      <c r="F35" s="285">
        <f t="shared" si="10"/>
        <v>0</v>
      </c>
      <c r="G35" s="285">
        <f t="shared" si="10"/>
        <v>0</v>
      </c>
      <c r="H35" s="285">
        <f t="shared" si="10"/>
        <v>0</v>
      </c>
      <c r="I35" s="285">
        <f t="shared" si="10"/>
        <v>0</v>
      </c>
      <c r="J35" s="285">
        <f t="shared" si="10"/>
        <v>0</v>
      </c>
      <c r="K35" s="285">
        <f t="shared" si="10"/>
        <v>2.8571428571428572</v>
      </c>
    </row>
    <row r="36" spans="2:11" x14ac:dyDescent="0.2">
      <c r="B36" s="164">
        <v>48</v>
      </c>
      <c r="C36" s="167">
        <v>2</v>
      </c>
      <c r="D36" s="285">
        <f t="shared" ref="D36:K36" si="11">D14/$B14*100</f>
        <v>0</v>
      </c>
      <c r="E36" s="285">
        <f t="shared" si="11"/>
        <v>0</v>
      </c>
      <c r="F36" s="285">
        <f t="shared" si="11"/>
        <v>2.083333333333333</v>
      </c>
      <c r="G36" s="285">
        <f t="shared" si="11"/>
        <v>0</v>
      </c>
      <c r="H36" s="285">
        <f t="shared" si="11"/>
        <v>0</v>
      </c>
      <c r="I36" s="285">
        <f t="shared" si="11"/>
        <v>0</v>
      </c>
      <c r="J36" s="285">
        <f t="shared" si="11"/>
        <v>0</v>
      </c>
      <c r="K36" s="285">
        <f t="shared" si="11"/>
        <v>2.083333333333333</v>
      </c>
    </row>
    <row r="37" spans="2:11" x14ac:dyDescent="0.2">
      <c r="B37" s="164">
        <v>58</v>
      </c>
      <c r="C37" s="167">
        <v>0</v>
      </c>
      <c r="D37" s="285">
        <f t="shared" ref="D37:K37" si="12">D15/$B15*100</f>
        <v>0</v>
      </c>
      <c r="E37" s="285">
        <f t="shared" si="12"/>
        <v>0</v>
      </c>
      <c r="F37" s="285">
        <f t="shared" si="12"/>
        <v>0</v>
      </c>
      <c r="G37" s="285">
        <f t="shared" si="12"/>
        <v>0</v>
      </c>
      <c r="H37" s="285">
        <f t="shared" si="12"/>
        <v>0</v>
      </c>
      <c r="I37" s="285">
        <f t="shared" si="12"/>
        <v>0</v>
      </c>
      <c r="J37" s="285">
        <f t="shared" si="12"/>
        <v>0</v>
      </c>
      <c r="K37" s="285">
        <f t="shared" si="12"/>
        <v>0</v>
      </c>
    </row>
    <row r="38" spans="2:11" x14ac:dyDescent="0.2">
      <c r="B38" s="164">
        <v>38</v>
      </c>
      <c r="C38" s="167">
        <v>0</v>
      </c>
      <c r="D38" s="285">
        <f t="shared" ref="D38:K38" si="13">D16/$B16*100</f>
        <v>0</v>
      </c>
      <c r="E38" s="285">
        <f t="shared" si="13"/>
        <v>0</v>
      </c>
      <c r="F38" s="285">
        <f t="shared" si="13"/>
        <v>0</v>
      </c>
      <c r="G38" s="285">
        <f t="shared" si="13"/>
        <v>0</v>
      </c>
      <c r="H38" s="285">
        <f t="shared" si="13"/>
        <v>0</v>
      </c>
      <c r="I38" s="285">
        <f t="shared" si="13"/>
        <v>0</v>
      </c>
      <c r="J38" s="285">
        <f t="shared" si="13"/>
        <v>0</v>
      </c>
      <c r="K38" s="285">
        <f t="shared" si="13"/>
        <v>0</v>
      </c>
    </row>
    <row r="39" spans="2:11" x14ac:dyDescent="0.2">
      <c r="B39" s="164">
        <v>80</v>
      </c>
      <c r="C39" s="167">
        <v>0</v>
      </c>
      <c r="D39" s="285">
        <f t="shared" ref="D39:K39" si="14">D17/$B17*100</f>
        <v>0</v>
      </c>
      <c r="E39" s="285">
        <f t="shared" si="14"/>
        <v>0</v>
      </c>
      <c r="F39" s="285">
        <f t="shared" si="14"/>
        <v>0</v>
      </c>
      <c r="G39" s="285">
        <f t="shared" si="14"/>
        <v>0</v>
      </c>
      <c r="H39" s="285">
        <f t="shared" si="14"/>
        <v>0</v>
      </c>
      <c r="I39" s="285">
        <f t="shared" si="14"/>
        <v>0</v>
      </c>
      <c r="J39" s="285">
        <f t="shared" si="14"/>
        <v>0</v>
      </c>
      <c r="K39" s="285">
        <f t="shared" si="14"/>
        <v>0</v>
      </c>
    </row>
    <row r="40" spans="2:11" x14ac:dyDescent="0.2">
      <c r="B40" s="164">
        <v>79</v>
      </c>
      <c r="C40" s="167">
        <v>0</v>
      </c>
      <c r="D40" s="285">
        <f t="shared" ref="D40:K40" si="15">D18/$B18*100</f>
        <v>0</v>
      </c>
      <c r="E40" s="285">
        <f t="shared" si="15"/>
        <v>0</v>
      </c>
      <c r="F40" s="285">
        <f t="shared" si="15"/>
        <v>0</v>
      </c>
      <c r="G40" s="285">
        <f t="shared" si="15"/>
        <v>0</v>
      </c>
      <c r="H40" s="285">
        <f t="shared" si="15"/>
        <v>0</v>
      </c>
      <c r="I40" s="285">
        <f t="shared" si="15"/>
        <v>0</v>
      </c>
      <c r="J40" s="285">
        <f t="shared" si="15"/>
        <v>0</v>
      </c>
      <c r="K40" s="285">
        <f t="shared" si="15"/>
        <v>0</v>
      </c>
    </row>
    <row r="41" spans="2:11" x14ac:dyDescent="0.2">
      <c r="B41" s="156">
        <v>100</v>
      </c>
      <c r="C41" s="207">
        <v>0</v>
      </c>
      <c r="D41" s="285">
        <f t="shared" ref="D41:K42" si="16">D19/$B19*100</f>
        <v>0</v>
      </c>
      <c r="E41" s="285">
        <f t="shared" si="16"/>
        <v>0</v>
      </c>
      <c r="F41" s="285">
        <f t="shared" si="16"/>
        <v>0</v>
      </c>
      <c r="G41" s="285">
        <f t="shared" si="16"/>
        <v>0</v>
      </c>
      <c r="H41" s="285">
        <f t="shared" si="16"/>
        <v>0</v>
      </c>
      <c r="I41" s="285">
        <f t="shared" si="16"/>
        <v>0</v>
      </c>
      <c r="J41" s="285">
        <f t="shared" si="16"/>
        <v>0</v>
      </c>
      <c r="K41" s="285">
        <f t="shared" si="16"/>
        <v>0</v>
      </c>
    </row>
    <row r="42" spans="2:11" ht="15" thickBot="1" x14ac:dyDescent="0.25">
      <c r="B42" s="162">
        <v>1555</v>
      </c>
      <c r="C42" s="163">
        <v>95.7</v>
      </c>
      <c r="D42" s="285">
        <f>D20/$B20*100</f>
        <v>6.4308681672025719E-2</v>
      </c>
      <c r="E42" s="285">
        <f t="shared" si="16"/>
        <v>6.4308681672025719E-2</v>
      </c>
      <c r="F42" s="285">
        <f t="shared" si="16"/>
        <v>0.12861736334405144</v>
      </c>
      <c r="G42" s="285">
        <f t="shared" si="16"/>
        <v>6.4308681672025719E-2</v>
      </c>
      <c r="H42" s="285">
        <f t="shared" si="16"/>
        <v>0</v>
      </c>
      <c r="I42" s="285">
        <f t="shared" si="16"/>
        <v>0</v>
      </c>
      <c r="J42" s="285">
        <f t="shared" si="16"/>
        <v>0</v>
      </c>
      <c r="K42" s="285">
        <f t="shared" si="16"/>
        <v>0.32154340836012862</v>
      </c>
    </row>
    <row r="43" spans="2:11" ht="15" thickTop="1" x14ac:dyDescent="0.2"/>
  </sheetData>
  <mergeCells count="8">
    <mergeCell ref="AA3:AR3"/>
    <mergeCell ref="AS3:AS4"/>
    <mergeCell ref="A1:K1"/>
    <mergeCell ref="A3:A4"/>
    <mergeCell ref="B3:B4"/>
    <mergeCell ref="C3:C4"/>
    <mergeCell ref="D3:J3"/>
    <mergeCell ref="K3:K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3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1.375" style="124" customWidth="1"/>
    <col min="2" max="2" width="11.75" style="124" customWidth="1"/>
    <col min="3" max="3" width="8.375" style="124" customWidth="1"/>
    <col min="4" max="4" width="11.875" style="124" customWidth="1"/>
    <col min="5" max="5" width="10.75" style="124" customWidth="1"/>
    <col min="6" max="6" width="8.25" style="124" customWidth="1"/>
    <col min="7" max="7" width="9" style="124" customWidth="1"/>
    <col min="8" max="8" width="9.75" style="124" customWidth="1"/>
    <col min="9" max="9" width="11.125" style="124" customWidth="1"/>
    <col min="10" max="10" width="12.375" style="124" customWidth="1"/>
    <col min="11" max="226" width="9.125" style="124"/>
    <col min="227" max="227" width="13.375" style="124" customWidth="1"/>
    <col min="228" max="228" width="17.25" style="124" customWidth="1"/>
    <col min="229" max="246" width="5" style="124" customWidth="1"/>
    <col min="247" max="482" width="9.125" style="124"/>
    <col min="483" max="483" width="13.375" style="124" customWidth="1"/>
    <col min="484" max="484" width="17.25" style="124" customWidth="1"/>
    <col min="485" max="502" width="5" style="124" customWidth="1"/>
    <col min="503" max="738" width="9.125" style="124"/>
    <col min="739" max="739" width="13.375" style="124" customWidth="1"/>
    <col min="740" max="740" width="17.25" style="124" customWidth="1"/>
    <col min="741" max="758" width="5" style="124" customWidth="1"/>
    <col min="759" max="994" width="9.125" style="124"/>
    <col min="995" max="995" width="13.375" style="124" customWidth="1"/>
    <col min="996" max="996" width="17.25" style="124" customWidth="1"/>
    <col min="997" max="1014" width="5" style="124" customWidth="1"/>
    <col min="1015" max="1250" width="9.125" style="124"/>
    <col min="1251" max="1251" width="13.375" style="124" customWidth="1"/>
    <col min="1252" max="1252" width="17.25" style="124" customWidth="1"/>
    <col min="1253" max="1270" width="5" style="124" customWidth="1"/>
    <col min="1271" max="1506" width="9.125" style="124"/>
    <col min="1507" max="1507" width="13.375" style="124" customWidth="1"/>
    <col min="1508" max="1508" width="17.25" style="124" customWidth="1"/>
    <col min="1509" max="1526" width="5" style="124" customWidth="1"/>
    <col min="1527" max="1762" width="9.125" style="124"/>
    <col min="1763" max="1763" width="13.375" style="124" customWidth="1"/>
    <col min="1764" max="1764" width="17.25" style="124" customWidth="1"/>
    <col min="1765" max="1782" width="5" style="124" customWidth="1"/>
    <col min="1783" max="2018" width="9.125" style="124"/>
    <col min="2019" max="2019" width="13.375" style="124" customWidth="1"/>
    <col min="2020" max="2020" width="17.25" style="124" customWidth="1"/>
    <col min="2021" max="2038" width="5" style="124" customWidth="1"/>
    <col min="2039" max="2274" width="9.125" style="124"/>
    <col min="2275" max="2275" width="13.375" style="124" customWidth="1"/>
    <col min="2276" max="2276" width="17.25" style="124" customWidth="1"/>
    <col min="2277" max="2294" width="5" style="124" customWidth="1"/>
    <col min="2295" max="2530" width="9.125" style="124"/>
    <col min="2531" max="2531" width="13.375" style="124" customWidth="1"/>
    <col min="2532" max="2532" width="17.25" style="124" customWidth="1"/>
    <col min="2533" max="2550" width="5" style="124" customWidth="1"/>
    <col min="2551" max="2786" width="9.125" style="124"/>
    <col min="2787" max="2787" width="13.375" style="124" customWidth="1"/>
    <col min="2788" max="2788" width="17.25" style="124" customWidth="1"/>
    <col min="2789" max="2806" width="5" style="124" customWidth="1"/>
    <col min="2807" max="3042" width="9.125" style="124"/>
    <col min="3043" max="3043" width="13.375" style="124" customWidth="1"/>
    <col min="3044" max="3044" width="17.25" style="124" customWidth="1"/>
    <col min="3045" max="3062" width="5" style="124" customWidth="1"/>
    <col min="3063" max="3298" width="9.125" style="124"/>
    <col min="3299" max="3299" width="13.375" style="124" customWidth="1"/>
    <col min="3300" max="3300" width="17.25" style="124" customWidth="1"/>
    <col min="3301" max="3318" width="5" style="124" customWidth="1"/>
    <col min="3319" max="3554" width="9.125" style="124"/>
    <col min="3555" max="3555" width="13.375" style="124" customWidth="1"/>
    <col min="3556" max="3556" width="17.25" style="124" customWidth="1"/>
    <col min="3557" max="3574" width="5" style="124" customWidth="1"/>
    <col min="3575" max="3810" width="9.125" style="124"/>
    <col min="3811" max="3811" width="13.375" style="124" customWidth="1"/>
    <col min="3812" max="3812" width="17.25" style="124" customWidth="1"/>
    <col min="3813" max="3830" width="5" style="124" customWidth="1"/>
    <col min="3831" max="4066" width="9.125" style="124"/>
    <col min="4067" max="4067" width="13.375" style="124" customWidth="1"/>
    <col min="4068" max="4068" width="17.25" style="124" customWidth="1"/>
    <col min="4069" max="4086" width="5" style="124" customWidth="1"/>
    <col min="4087" max="4322" width="9.125" style="124"/>
    <col min="4323" max="4323" width="13.375" style="124" customWidth="1"/>
    <col min="4324" max="4324" width="17.25" style="124" customWidth="1"/>
    <col min="4325" max="4342" width="5" style="124" customWidth="1"/>
    <col min="4343" max="4578" width="9.125" style="124"/>
    <col min="4579" max="4579" width="13.375" style="124" customWidth="1"/>
    <col min="4580" max="4580" width="17.25" style="124" customWidth="1"/>
    <col min="4581" max="4598" width="5" style="124" customWidth="1"/>
    <col min="4599" max="4834" width="9.125" style="124"/>
    <col min="4835" max="4835" width="13.375" style="124" customWidth="1"/>
    <col min="4836" max="4836" width="17.25" style="124" customWidth="1"/>
    <col min="4837" max="4854" width="5" style="124" customWidth="1"/>
    <col min="4855" max="5090" width="9.125" style="124"/>
    <col min="5091" max="5091" width="13.375" style="124" customWidth="1"/>
    <col min="5092" max="5092" width="17.25" style="124" customWidth="1"/>
    <col min="5093" max="5110" width="5" style="124" customWidth="1"/>
    <col min="5111" max="5346" width="9.125" style="124"/>
    <col min="5347" max="5347" width="13.375" style="124" customWidth="1"/>
    <col min="5348" max="5348" width="17.25" style="124" customWidth="1"/>
    <col min="5349" max="5366" width="5" style="124" customWidth="1"/>
    <col min="5367" max="5602" width="9.125" style="124"/>
    <col min="5603" max="5603" width="13.375" style="124" customWidth="1"/>
    <col min="5604" max="5604" width="17.25" style="124" customWidth="1"/>
    <col min="5605" max="5622" width="5" style="124" customWidth="1"/>
    <col min="5623" max="5858" width="9.125" style="124"/>
    <col min="5859" max="5859" width="13.375" style="124" customWidth="1"/>
    <col min="5860" max="5860" width="17.25" style="124" customWidth="1"/>
    <col min="5861" max="5878" width="5" style="124" customWidth="1"/>
    <col min="5879" max="6114" width="9.125" style="124"/>
    <col min="6115" max="6115" width="13.375" style="124" customWidth="1"/>
    <col min="6116" max="6116" width="17.25" style="124" customWidth="1"/>
    <col min="6117" max="6134" width="5" style="124" customWidth="1"/>
    <col min="6135" max="6370" width="9.125" style="124"/>
    <col min="6371" max="6371" width="13.375" style="124" customWidth="1"/>
    <col min="6372" max="6372" width="17.25" style="124" customWidth="1"/>
    <col min="6373" max="6390" width="5" style="124" customWidth="1"/>
    <col min="6391" max="6626" width="9.125" style="124"/>
    <col min="6627" max="6627" width="13.375" style="124" customWidth="1"/>
    <col min="6628" max="6628" width="17.25" style="124" customWidth="1"/>
    <col min="6629" max="6646" width="5" style="124" customWidth="1"/>
    <col min="6647" max="6882" width="9.125" style="124"/>
    <col min="6883" max="6883" width="13.375" style="124" customWidth="1"/>
    <col min="6884" max="6884" width="17.25" style="124" customWidth="1"/>
    <col min="6885" max="6902" width="5" style="124" customWidth="1"/>
    <col min="6903" max="7138" width="9.125" style="124"/>
    <col min="7139" max="7139" width="13.375" style="124" customWidth="1"/>
    <col min="7140" max="7140" width="17.25" style="124" customWidth="1"/>
    <col min="7141" max="7158" width="5" style="124" customWidth="1"/>
    <col min="7159" max="7394" width="9.125" style="124"/>
    <col min="7395" max="7395" width="13.375" style="124" customWidth="1"/>
    <col min="7396" max="7396" width="17.25" style="124" customWidth="1"/>
    <col min="7397" max="7414" width="5" style="124" customWidth="1"/>
    <col min="7415" max="7650" width="9.125" style="124"/>
    <col min="7651" max="7651" width="13.375" style="124" customWidth="1"/>
    <col min="7652" max="7652" width="17.25" style="124" customWidth="1"/>
    <col min="7653" max="7670" width="5" style="124" customWidth="1"/>
    <col min="7671" max="7906" width="9.125" style="124"/>
    <col min="7907" max="7907" width="13.375" style="124" customWidth="1"/>
    <col min="7908" max="7908" width="17.25" style="124" customWidth="1"/>
    <col min="7909" max="7926" width="5" style="124" customWidth="1"/>
    <col min="7927" max="8162" width="9.125" style="124"/>
    <col min="8163" max="8163" width="13.375" style="124" customWidth="1"/>
    <col min="8164" max="8164" width="17.25" style="124" customWidth="1"/>
    <col min="8165" max="8182" width="5" style="124" customWidth="1"/>
    <col min="8183" max="8418" width="9.125" style="124"/>
    <col min="8419" max="8419" width="13.375" style="124" customWidth="1"/>
    <col min="8420" max="8420" width="17.25" style="124" customWidth="1"/>
    <col min="8421" max="8438" width="5" style="124" customWidth="1"/>
    <col min="8439" max="8674" width="9.125" style="124"/>
    <col min="8675" max="8675" width="13.375" style="124" customWidth="1"/>
    <col min="8676" max="8676" width="17.25" style="124" customWidth="1"/>
    <col min="8677" max="8694" width="5" style="124" customWidth="1"/>
    <col min="8695" max="8930" width="9.125" style="124"/>
    <col min="8931" max="8931" width="13.375" style="124" customWidth="1"/>
    <col min="8932" max="8932" width="17.25" style="124" customWidth="1"/>
    <col min="8933" max="8950" width="5" style="124" customWidth="1"/>
    <col min="8951" max="9186" width="9.125" style="124"/>
    <col min="9187" max="9187" width="13.375" style="124" customWidth="1"/>
    <col min="9188" max="9188" width="17.25" style="124" customWidth="1"/>
    <col min="9189" max="9206" width="5" style="124" customWidth="1"/>
    <col min="9207" max="9442" width="9.125" style="124"/>
    <col min="9443" max="9443" width="13.375" style="124" customWidth="1"/>
    <col min="9444" max="9444" width="17.25" style="124" customWidth="1"/>
    <col min="9445" max="9462" width="5" style="124" customWidth="1"/>
    <col min="9463" max="9698" width="9.125" style="124"/>
    <col min="9699" max="9699" width="13.375" style="124" customWidth="1"/>
    <col min="9700" max="9700" width="17.25" style="124" customWidth="1"/>
    <col min="9701" max="9718" width="5" style="124" customWidth="1"/>
    <col min="9719" max="9954" width="9.125" style="124"/>
    <col min="9955" max="9955" width="13.375" style="124" customWidth="1"/>
    <col min="9956" max="9956" width="17.25" style="124" customWidth="1"/>
    <col min="9957" max="9974" width="5" style="124" customWidth="1"/>
    <col min="9975" max="10210" width="9.125" style="124"/>
    <col min="10211" max="10211" width="13.375" style="124" customWidth="1"/>
    <col min="10212" max="10212" width="17.25" style="124" customWidth="1"/>
    <col min="10213" max="10230" width="5" style="124" customWidth="1"/>
    <col min="10231" max="10466" width="9.125" style="124"/>
    <col min="10467" max="10467" width="13.375" style="124" customWidth="1"/>
    <col min="10468" max="10468" width="17.25" style="124" customWidth="1"/>
    <col min="10469" max="10486" width="5" style="124" customWidth="1"/>
    <col min="10487" max="10722" width="9.125" style="124"/>
    <col min="10723" max="10723" width="13.375" style="124" customWidth="1"/>
    <col min="10724" max="10724" width="17.25" style="124" customWidth="1"/>
    <col min="10725" max="10742" width="5" style="124" customWidth="1"/>
    <col min="10743" max="10978" width="9.125" style="124"/>
    <col min="10979" max="10979" width="13.375" style="124" customWidth="1"/>
    <col min="10980" max="10980" width="17.25" style="124" customWidth="1"/>
    <col min="10981" max="10998" width="5" style="124" customWidth="1"/>
    <col min="10999" max="11234" width="9.125" style="124"/>
    <col min="11235" max="11235" width="13.375" style="124" customWidth="1"/>
    <col min="11236" max="11236" width="17.25" style="124" customWidth="1"/>
    <col min="11237" max="11254" width="5" style="124" customWidth="1"/>
    <col min="11255" max="11490" width="9.125" style="124"/>
    <col min="11491" max="11491" width="13.375" style="124" customWidth="1"/>
    <col min="11492" max="11492" width="17.25" style="124" customWidth="1"/>
    <col min="11493" max="11510" width="5" style="124" customWidth="1"/>
    <col min="11511" max="11746" width="9.125" style="124"/>
    <col min="11747" max="11747" width="13.375" style="124" customWidth="1"/>
    <col min="11748" max="11748" width="17.25" style="124" customWidth="1"/>
    <col min="11749" max="11766" width="5" style="124" customWidth="1"/>
    <col min="11767" max="12002" width="9.125" style="124"/>
    <col min="12003" max="12003" width="13.375" style="124" customWidth="1"/>
    <col min="12004" max="12004" width="17.25" style="124" customWidth="1"/>
    <col min="12005" max="12022" width="5" style="124" customWidth="1"/>
    <col min="12023" max="12258" width="9.125" style="124"/>
    <col min="12259" max="12259" width="13.375" style="124" customWidth="1"/>
    <col min="12260" max="12260" width="17.25" style="124" customWidth="1"/>
    <col min="12261" max="12278" width="5" style="124" customWidth="1"/>
    <col min="12279" max="12514" width="9.125" style="124"/>
    <col min="12515" max="12515" width="13.375" style="124" customWidth="1"/>
    <col min="12516" max="12516" width="17.25" style="124" customWidth="1"/>
    <col min="12517" max="12534" width="5" style="124" customWidth="1"/>
    <col min="12535" max="12770" width="9.125" style="124"/>
    <col min="12771" max="12771" width="13.375" style="124" customWidth="1"/>
    <col min="12772" max="12772" width="17.25" style="124" customWidth="1"/>
    <col min="12773" max="12790" width="5" style="124" customWidth="1"/>
    <col min="12791" max="13026" width="9.125" style="124"/>
    <col min="13027" max="13027" width="13.375" style="124" customWidth="1"/>
    <col min="13028" max="13028" width="17.25" style="124" customWidth="1"/>
    <col min="13029" max="13046" width="5" style="124" customWidth="1"/>
    <col min="13047" max="13282" width="9.125" style="124"/>
    <col min="13283" max="13283" width="13.375" style="124" customWidth="1"/>
    <col min="13284" max="13284" width="17.25" style="124" customWidth="1"/>
    <col min="13285" max="13302" width="5" style="124" customWidth="1"/>
    <col min="13303" max="13538" width="9.125" style="124"/>
    <col min="13539" max="13539" width="13.375" style="124" customWidth="1"/>
    <col min="13540" max="13540" width="17.25" style="124" customWidth="1"/>
    <col min="13541" max="13558" width="5" style="124" customWidth="1"/>
    <col min="13559" max="13794" width="9.125" style="124"/>
    <col min="13795" max="13795" width="13.375" style="124" customWidth="1"/>
    <col min="13796" max="13796" width="17.25" style="124" customWidth="1"/>
    <col min="13797" max="13814" width="5" style="124" customWidth="1"/>
    <col min="13815" max="14050" width="9.125" style="124"/>
    <col min="14051" max="14051" width="13.375" style="124" customWidth="1"/>
    <col min="14052" max="14052" width="17.25" style="124" customWidth="1"/>
    <col min="14053" max="14070" width="5" style="124" customWidth="1"/>
    <col min="14071" max="14306" width="9.125" style="124"/>
    <col min="14307" max="14307" width="13.375" style="124" customWidth="1"/>
    <col min="14308" max="14308" width="17.25" style="124" customWidth="1"/>
    <col min="14309" max="14326" width="5" style="124" customWidth="1"/>
    <col min="14327" max="14562" width="9.125" style="124"/>
    <col min="14563" max="14563" width="13.375" style="124" customWidth="1"/>
    <col min="14564" max="14564" width="17.25" style="124" customWidth="1"/>
    <col min="14565" max="14582" width="5" style="124" customWidth="1"/>
    <col min="14583" max="14818" width="9.125" style="124"/>
    <col min="14819" max="14819" width="13.375" style="124" customWidth="1"/>
    <col min="14820" max="14820" width="17.25" style="124" customWidth="1"/>
    <col min="14821" max="14838" width="5" style="124" customWidth="1"/>
    <col min="14839" max="15074" width="9.125" style="124"/>
    <col min="15075" max="15075" width="13.375" style="124" customWidth="1"/>
    <col min="15076" max="15076" width="17.25" style="124" customWidth="1"/>
    <col min="15077" max="15094" width="5" style="124" customWidth="1"/>
    <col min="15095" max="15330" width="9.125" style="124"/>
    <col min="15331" max="15331" width="13.375" style="124" customWidth="1"/>
    <col min="15332" max="15332" width="17.25" style="124" customWidth="1"/>
    <col min="15333" max="15350" width="5" style="124" customWidth="1"/>
    <col min="15351" max="15586" width="9.125" style="124"/>
    <col min="15587" max="15587" width="13.375" style="124" customWidth="1"/>
    <col min="15588" max="15588" width="17.25" style="124" customWidth="1"/>
    <col min="15589" max="15606" width="5" style="124" customWidth="1"/>
    <col min="15607" max="15842" width="9.125" style="124"/>
    <col min="15843" max="15843" width="13.375" style="124" customWidth="1"/>
    <col min="15844" max="15844" width="17.25" style="124" customWidth="1"/>
    <col min="15845" max="15862" width="5" style="124" customWidth="1"/>
    <col min="15863" max="16098" width="9.125" style="124"/>
    <col min="16099" max="16099" width="13.375" style="124" customWidth="1"/>
    <col min="16100" max="16100" width="17.25" style="124" customWidth="1"/>
    <col min="16101" max="16118" width="5" style="124" customWidth="1"/>
    <col min="16119" max="16372" width="9.125" style="124"/>
    <col min="16373" max="16384" width="9.125" style="124" customWidth="1"/>
  </cols>
  <sheetData>
    <row r="1" spans="1:10" ht="28.5" customHeight="1" x14ac:dyDescent="0.2">
      <c r="A1" s="432" t="s">
        <v>279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ht="22.5" customHeight="1" thickBot="1" x14ac:dyDescent="0.25">
      <c r="A2" s="421" t="s">
        <v>365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35.25" customHeight="1" thickTop="1" x14ac:dyDescent="0.2">
      <c r="A3" s="441" t="s">
        <v>0</v>
      </c>
      <c r="B3" s="430" t="s">
        <v>256</v>
      </c>
      <c r="C3" s="433" t="s">
        <v>280</v>
      </c>
      <c r="D3" s="433"/>
      <c r="E3" s="433"/>
      <c r="F3" s="433"/>
      <c r="G3" s="433"/>
      <c r="H3" s="433"/>
      <c r="I3" s="433"/>
      <c r="J3" s="430" t="s">
        <v>19</v>
      </c>
    </row>
    <row r="4" spans="1:10" ht="38.25" customHeight="1" x14ac:dyDescent="0.2">
      <c r="A4" s="442"/>
      <c r="B4" s="431"/>
      <c r="C4" s="178" t="s">
        <v>106</v>
      </c>
      <c r="D4" s="178" t="s">
        <v>107</v>
      </c>
      <c r="E4" s="178" t="s">
        <v>196</v>
      </c>
      <c r="F4" s="178" t="s">
        <v>103</v>
      </c>
      <c r="G4" s="178" t="s">
        <v>69</v>
      </c>
      <c r="H4" s="178" t="s">
        <v>70</v>
      </c>
      <c r="I4" s="178" t="s">
        <v>71</v>
      </c>
      <c r="J4" s="431" t="s">
        <v>19</v>
      </c>
    </row>
    <row r="5" spans="1:10" s="41" customFormat="1" ht="22.5" customHeight="1" x14ac:dyDescent="0.2">
      <c r="A5" s="170" t="s">
        <v>2</v>
      </c>
      <c r="B5" s="164">
        <v>114</v>
      </c>
      <c r="C5" s="167">
        <v>0</v>
      </c>
      <c r="D5" s="167">
        <v>0</v>
      </c>
      <c r="E5" s="167">
        <v>0</v>
      </c>
      <c r="F5" s="167">
        <v>0</v>
      </c>
      <c r="G5" s="167">
        <v>0</v>
      </c>
      <c r="H5" s="167">
        <v>0</v>
      </c>
      <c r="I5" s="167">
        <v>0</v>
      </c>
      <c r="J5" s="167">
        <v>0</v>
      </c>
    </row>
    <row r="6" spans="1:10" s="41" customFormat="1" ht="22.5" customHeight="1" x14ac:dyDescent="0.2">
      <c r="A6" s="170" t="s">
        <v>4</v>
      </c>
      <c r="B6" s="164">
        <v>72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</row>
    <row r="7" spans="1:10" s="41" customFormat="1" ht="22.5" customHeight="1" x14ac:dyDescent="0.2">
      <c r="A7" s="170" t="s">
        <v>6</v>
      </c>
      <c r="B7" s="164">
        <v>154</v>
      </c>
      <c r="C7" s="167">
        <v>0</v>
      </c>
      <c r="D7" s="167">
        <v>0</v>
      </c>
      <c r="E7" s="167">
        <v>0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</row>
    <row r="8" spans="1:10" s="41" customFormat="1" ht="22.5" customHeight="1" x14ac:dyDescent="0.2">
      <c r="A8" s="170" t="s">
        <v>7</v>
      </c>
      <c r="B8" s="164">
        <v>63</v>
      </c>
      <c r="C8" s="167">
        <v>0</v>
      </c>
      <c r="D8" s="167">
        <v>0</v>
      </c>
      <c r="E8" s="167">
        <v>100</v>
      </c>
      <c r="F8" s="167">
        <v>0</v>
      </c>
      <c r="G8" s="167">
        <v>0</v>
      </c>
      <c r="H8" s="167">
        <v>0</v>
      </c>
      <c r="I8" s="167">
        <v>0</v>
      </c>
      <c r="J8" s="167">
        <v>100</v>
      </c>
    </row>
    <row r="9" spans="1:10" s="41" customFormat="1" ht="22.5" customHeight="1" x14ac:dyDescent="0.2">
      <c r="A9" s="170" t="s">
        <v>8</v>
      </c>
      <c r="B9" s="164">
        <v>447</v>
      </c>
      <c r="C9" s="167">
        <v>0</v>
      </c>
      <c r="D9" s="167">
        <v>100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100</v>
      </c>
    </row>
    <row r="10" spans="1:10" s="41" customFormat="1" ht="22.5" customHeight="1" x14ac:dyDescent="0.2">
      <c r="A10" s="170" t="s">
        <v>9</v>
      </c>
      <c r="B10" s="164">
        <v>170</v>
      </c>
      <c r="C10" s="167">
        <v>0</v>
      </c>
      <c r="D10" s="167">
        <v>0</v>
      </c>
      <c r="E10" s="167">
        <v>0</v>
      </c>
      <c r="F10" s="167">
        <v>100</v>
      </c>
      <c r="G10" s="167">
        <v>0</v>
      </c>
      <c r="H10" s="167">
        <v>0</v>
      </c>
      <c r="I10" s="167">
        <v>0</v>
      </c>
      <c r="J10" s="167">
        <v>100</v>
      </c>
    </row>
    <row r="11" spans="1:10" s="41" customFormat="1" ht="22.5" customHeight="1" x14ac:dyDescent="0.2">
      <c r="A11" s="170" t="s">
        <v>10</v>
      </c>
      <c r="B11" s="164">
        <v>40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</row>
    <row r="12" spans="1:10" s="41" customFormat="1" ht="22.5" customHeight="1" x14ac:dyDescent="0.2">
      <c r="A12" s="170" t="s">
        <v>11</v>
      </c>
      <c r="B12" s="164">
        <v>57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</row>
    <row r="13" spans="1:10" s="41" customFormat="1" ht="22.5" customHeight="1" x14ac:dyDescent="0.2">
      <c r="A13" s="170" t="s">
        <v>12</v>
      </c>
      <c r="B13" s="164">
        <v>35</v>
      </c>
      <c r="C13" s="167">
        <v>100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100</v>
      </c>
    </row>
    <row r="14" spans="1:10" s="41" customFormat="1" ht="22.5" customHeight="1" x14ac:dyDescent="0.2">
      <c r="A14" s="170" t="s">
        <v>13</v>
      </c>
      <c r="B14" s="164">
        <v>48</v>
      </c>
      <c r="C14" s="167">
        <v>0</v>
      </c>
      <c r="D14" s="167">
        <v>0</v>
      </c>
      <c r="E14" s="167">
        <v>100</v>
      </c>
      <c r="F14" s="167">
        <v>0</v>
      </c>
      <c r="G14" s="167">
        <v>0</v>
      </c>
      <c r="H14" s="167">
        <v>0</v>
      </c>
      <c r="I14" s="167">
        <v>0</v>
      </c>
      <c r="J14" s="167">
        <v>100</v>
      </c>
    </row>
    <row r="15" spans="1:10" s="41" customFormat="1" ht="22.5" customHeight="1" x14ac:dyDescent="0.2">
      <c r="A15" s="170" t="s">
        <v>14</v>
      </c>
      <c r="B15" s="164">
        <v>58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</row>
    <row r="16" spans="1:10" s="41" customFormat="1" ht="22.5" customHeight="1" x14ac:dyDescent="0.2">
      <c r="A16" s="170" t="s">
        <v>15</v>
      </c>
      <c r="B16" s="164">
        <v>38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84">
        <v>0</v>
      </c>
    </row>
    <row r="17" spans="1:10" s="41" customFormat="1" ht="22.5" customHeight="1" x14ac:dyDescent="0.2">
      <c r="A17" s="170" t="s">
        <v>16</v>
      </c>
      <c r="B17" s="164">
        <v>80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207">
        <v>0</v>
      </c>
    </row>
    <row r="18" spans="1:10" s="41" customFormat="1" ht="22.5" customHeight="1" x14ac:dyDescent="0.2">
      <c r="A18" s="170" t="s">
        <v>17</v>
      </c>
      <c r="B18" s="164">
        <v>79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</row>
    <row r="19" spans="1:10" s="41" customFormat="1" ht="22.5" customHeight="1" x14ac:dyDescent="0.2">
      <c r="A19" s="226" t="s">
        <v>18</v>
      </c>
      <c r="B19" s="221">
        <v>100</v>
      </c>
      <c r="C19" s="227">
        <v>0</v>
      </c>
      <c r="D19" s="227">
        <v>0</v>
      </c>
      <c r="E19" s="227">
        <v>0</v>
      </c>
      <c r="F19" s="227">
        <v>0</v>
      </c>
      <c r="G19" s="227">
        <v>0</v>
      </c>
      <c r="H19" s="227">
        <v>0</v>
      </c>
      <c r="I19" s="227">
        <v>0</v>
      </c>
      <c r="J19" s="184">
        <v>0</v>
      </c>
    </row>
    <row r="20" spans="1:10" s="225" customFormat="1" ht="33" customHeight="1" thickBot="1" x14ac:dyDescent="0.25">
      <c r="A20" s="222" t="s">
        <v>214</v>
      </c>
      <c r="B20" s="282">
        <f>SUM(B5:B19)</f>
        <v>1555</v>
      </c>
      <c r="C20" s="356">
        <v>20</v>
      </c>
      <c r="D20" s="356">
        <v>20</v>
      </c>
      <c r="E20" s="356">
        <v>40</v>
      </c>
      <c r="F20" s="356">
        <v>20</v>
      </c>
      <c r="G20" s="356">
        <v>0</v>
      </c>
      <c r="H20" s="356">
        <v>0</v>
      </c>
      <c r="I20" s="356">
        <v>0</v>
      </c>
      <c r="J20" s="356">
        <v>100</v>
      </c>
    </row>
    <row r="21" spans="1:10" ht="32.25" customHeight="1" thickTop="1" x14ac:dyDescent="0.2"/>
    <row r="22" spans="1:10" s="146" customFormat="1" ht="27.75" customHeight="1" x14ac:dyDescent="0.2"/>
    <row r="23" spans="1:10" s="146" customFormat="1" ht="27.75" customHeight="1" x14ac:dyDescent="0.2">
      <c r="A23" s="263" t="s">
        <v>288</v>
      </c>
      <c r="B23" s="210"/>
      <c r="C23" s="159"/>
      <c r="D23" s="159"/>
      <c r="E23" s="159"/>
      <c r="F23" s="138"/>
      <c r="G23" s="159"/>
      <c r="H23" s="159"/>
      <c r="I23" s="159"/>
      <c r="J23" s="419">
        <v>113</v>
      </c>
    </row>
  </sheetData>
  <mergeCells count="5">
    <mergeCell ref="A3:A4"/>
    <mergeCell ref="B3:B4"/>
    <mergeCell ref="J3:J4"/>
    <mergeCell ref="C3:I3"/>
    <mergeCell ref="A1:J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W41"/>
  <sheetViews>
    <sheetView rightToLeft="1" view="pageBreakPreview" zoomScaleSheetLayoutView="100" workbookViewId="0">
      <selection sqref="A1:L1"/>
    </sheetView>
  </sheetViews>
  <sheetFormatPr defaultRowHeight="14.25" x14ac:dyDescent="0.2"/>
  <cols>
    <col min="1" max="1" width="11.375" style="124" customWidth="1"/>
    <col min="2" max="2" width="8.125" style="124" customWidth="1"/>
    <col min="3" max="3" width="14.875" style="125" customWidth="1"/>
    <col min="4" max="6" width="11.875" style="124" customWidth="1"/>
    <col min="7" max="9" width="12.875" style="124" customWidth="1"/>
    <col min="10" max="11" width="9.75" style="124" customWidth="1"/>
    <col min="12" max="12" width="12.875" style="124" customWidth="1"/>
    <col min="13" max="13" width="12" style="124" customWidth="1"/>
    <col min="14" max="14" width="9.375" style="124" customWidth="1"/>
    <col min="15" max="15" width="14.875" style="125" customWidth="1"/>
    <col min="16" max="22" width="11.875" style="124" customWidth="1"/>
    <col min="23" max="23" width="11.75" style="124" customWidth="1"/>
    <col min="24" max="236" width="9.125" style="124"/>
    <col min="237" max="237" width="13.375" style="124" customWidth="1"/>
    <col min="238" max="238" width="16" style="124" customWidth="1"/>
    <col min="239" max="256" width="5.375" style="124" customWidth="1"/>
    <col min="257" max="492" width="9.125" style="124"/>
    <col min="493" max="493" width="13.375" style="124" customWidth="1"/>
    <col min="494" max="494" width="16" style="124" customWidth="1"/>
    <col min="495" max="512" width="5.375" style="124" customWidth="1"/>
    <col min="513" max="748" width="9.125" style="124"/>
    <col min="749" max="749" width="13.375" style="124" customWidth="1"/>
    <col min="750" max="750" width="16" style="124" customWidth="1"/>
    <col min="751" max="768" width="5.375" style="124" customWidth="1"/>
    <col min="769" max="1004" width="9.125" style="124"/>
    <col min="1005" max="1005" width="13.375" style="124" customWidth="1"/>
    <col min="1006" max="1006" width="16" style="124" customWidth="1"/>
    <col min="1007" max="1024" width="5.375" style="124" customWidth="1"/>
    <col min="1025" max="1260" width="9.125" style="124"/>
    <col min="1261" max="1261" width="13.375" style="124" customWidth="1"/>
    <col min="1262" max="1262" width="16" style="124" customWidth="1"/>
    <col min="1263" max="1280" width="5.375" style="124" customWidth="1"/>
    <col min="1281" max="1516" width="9.125" style="124"/>
    <col min="1517" max="1517" width="13.375" style="124" customWidth="1"/>
    <col min="1518" max="1518" width="16" style="124" customWidth="1"/>
    <col min="1519" max="1536" width="5.375" style="124" customWidth="1"/>
    <col min="1537" max="1772" width="9.125" style="124"/>
    <col min="1773" max="1773" width="13.375" style="124" customWidth="1"/>
    <col min="1774" max="1774" width="16" style="124" customWidth="1"/>
    <col min="1775" max="1792" width="5.375" style="124" customWidth="1"/>
    <col min="1793" max="2028" width="9.125" style="124"/>
    <col min="2029" max="2029" width="13.375" style="124" customWidth="1"/>
    <col min="2030" max="2030" width="16" style="124" customWidth="1"/>
    <col min="2031" max="2048" width="5.375" style="124" customWidth="1"/>
    <col min="2049" max="2284" width="9.125" style="124"/>
    <col min="2285" max="2285" width="13.375" style="124" customWidth="1"/>
    <col min="2286" max="2286" width="16" style="124" customWidth="1"/>
    <col min="2287" max="2304" width="5.375" style="124" customWidth="1"/>
    <col min="2305" max="2540" width="9.125" style="124"/>
    <col min="2541" max="2541" width="13.375" style="124" customWidth="1"/>
    <col min="2542" max="2542" width="16" style="124" customWidth="1"/>
    <col min="2543" max="2560" width="5.375" style="124" customWidth="1"/>
    <col min="2561" max="2796" width="9.125" style="124"/>
    <col min="2797" max="2797" width="13.375" style="124" customWidth="1"/>
    <col min="2798" max="2798" width="16" style="124" customWidth="1"/>
    <col min="2799" max="2816" width="5.375" style="124" customWidth="1"/>
    <col min="2817" max="3052" width="9.125" style="124"/>
    <col min="3053" max="3053" width="13.375" style="124" customWidth="1"/>
    <col min="3054" max="3054" width="16" style="124" customWidth="1"/>
    <col min="3055" max="3072" width="5.375" style="124" customWidth="1"/>
    <col min="3073" max="3308" width="9.125" style="124"/>
    <col min="3309" max="3309" width="13.375" style="124" customWidth="1"/>
    <col min="3310" max="3310" width="16" style="124" customWidth="1"/>
    <col min="3311" max="3328" width="5.375" style="124" customWidth="1"/>
    <col min="3329" max="3564" width="9.125" style="124"/>
    <col min="3565" max="3565" width="13.375" style="124" customWidth="1"/>
    <col min="3566" max="3566" width="16" style="124" customWidth="1"/>
    <col min="3567" max="3584" width="5.375" style="124" customWidth="1"/>
    <col min="3585" max="3820" width="9.125" style="124"/>
    <col min="3821" max="3821" width="13.375" style="124" customWidth="1"/>
    <col min="3822" max="3822" width="16" style="124" customWidth="1"/>
    <col min="3823" max="3840" width="5.375" style="124" customWidth="1"/>
    <col min="3841" max="4076" width="9.125" style="124"/>
    <col min="4077" max="4077" width="13.375" style="124" customWidth="1"/>
    <col min="4078" max="4078" width="16" style="124" customWidth="1"/>
    <col min="4079" max="4096" width="5.375" style="124" customWidth="1"/>
    <col min="4097" max="4332" width="9.125" style="124"/>
    <col min="4333" max="4333" width="13.375" style="124" customWidth="1"/>
    <col min="4334" max="4334" width="16" style="124" customWidth="1"/>
    <col min="4335" max="4352" width="5.375" style="124" customWidth="1"/>
    <col min="4353" max="4588" width="9.125" style="124"/>
    <col min="4589" max="4589" width="13.375" style="124" customWidth="1"/>
    <col min="4590" max="4590" width="16" style="124" customWidth="1"/>
    <col min="4591" max="4608" width="5.375" style="124" customWidth="1"/>
    <col min="4609" max="4844" width="9.125" style="124"/>
    <col min="4845" max="4845" width="13.375" style="124" customWidth="1"/>
    <col min="4846" max="4846" width="16" style="124" customWidth="1"/>
    <col min="4847" max="4864" width="5.375" style="124" customWidth="1"/>
    <col min="4865" max="5100" width="9.125" style="124"/>
    <col min="5101" max="5101" width="13.375" style="124" customWidth="1"/>
    <col min="5102" max="5102" width="16" style="124" customWidth="1"/>
    <col min="5103" max="5120" width="5.375" style="124" customWidth="1"/>
    <col min="5121" max="5356" width="9.125" style="124"/>
    <col min="5357" max="5357" width="13.375" style="124" customWidth="1"/>
    <col min="5358" max="5358" width="16" style="124" customWidth="1"/>
    <col min="5359" max="5376" width="5.375" style="124" customWidth="1"/>
    <col min="5377" max="5612" width="9.125" style="124"/>
    <col min="5613" max="5613" width="13.375" style="124" customWidth="1"/>
    <col min="5614" max="5614" width="16" style="124" customWidth="1"/>
    <col min="5615" max="5632" width="5.375" style="124" customWidth="1"/>
    <col min="5633" max="5868" width="9.125" style="124"/>
    <col min="5869" max="5869" width="13.375" style="124" customWidth="1"/>
    <col min="5870" max="5870" width="16" style="124" customWidth="1"/>
    <col min="5871" max="5888" width="5.375" style="124" customWidth="1"/>
    <col min="5889" max="6124" width="9.125" style="124"/>
    <col min="6125" max="6125" width="13.375" style="124" customWidth="1"/>
    <col min="6126" max="6126" width="16" style="124" customWidth="1"/>
    <col min="6127" max="6144" width="5.375" style="124" customWidth="1"/>
    <col min="6145" max="6380" width="9.125" style="124"/>
    <col min="6381" max="6381" width="13.375" style="124" customWidth="1"/>
    <col min="6382" max="6382" width="16" style="124" customWidth="1"/>
    <col min="6383" max="6400" width="5.375" style="124" customWidth="1"/>
    <col min="6401" max="6636" width="9.125" style="124"/>
    <col min="6637" max="6637" width="13.375" style="124" customWidth="1"/>
    <col min="6638" max="6638" width="16" style="124" customWidth="1"/>
    <col min="6639" max="6656" width="5.375" style="124" customWidth="1"/>
    <col min="6657" max="6892" width="9.125" style="124"/>
    <col min="6893" max="6893" width="13.375" style="124" customWidth="1"/>
    <col min="6894" max="6894" width="16" style="124" customWidth="1"/>
    <col min="6895" max="6912" width="5.375" style="124" customWidth="1"/>
    <col min="6913" max="7148" width="9.125" style="124"/>
    <col min="7149" max="7149" width="13.375" style="124" customWidth="1"/>
    <col min="7150" max="7150" width="16" style="124" customWidth="1"/>
    <col min="7151" max="7168" width="5.375" style="124" customWidth="1"/>
    <col min="7169" max="7404" width="9.125" style="124"/>
    <col min="7405" max="7405" width="13.375" style="124" customWidth="1"/>
    <col min="7406" max="7406" width="16" style="124" customWidth="1"/>
    <col min="7407" max="7424" width="5.375" style="124" customWidth="1"/>
    <col min="7425" max="7660" width="9.125" style="124"/>
    <col min="7661" max="7661" width="13.375" style="124" customWidth="1"/>
    <col min="7662" max="7662" width="16" style="124" customWidth="1"/>
    <col min="7663" max="7680" width="5.375" style="124" customWidth="1"/>
    <col min="7681" max="7916" width="9.125" style="124"/>
    <col min="7917" max="7917" width="13.375" style="124" customWidth="1"/>
    <col min="7918" max="7918" width="16" style="124" customWidth="1"/>
    <col min="7919" max="7936" width="5.375" style="124" customWidth="1"/>
    <col min="7937" max="8172" width="9.125" style="124"/>
    <col min="8173" max="8173" width="13.375" style="124" customWidth="1"/>
    <col min="8174" max="8174" width="16" style="124" customWidth="1"/>
    <col min="8175" max="8192" width="5.375" style="124" customWidth="1"/>
    <col min="8193" max="8428" width="9.125" style="124"/>
    <col min="8429" max="8429" width="13.375" style="124" customWidth="1"/>
    <col min="8430" max="8430" width="16" style="124" customWidth="1"/>
    <col min="8431" max="8448" width="5.375" style="124" customWidth="1"/>
    <col min="8449" max="8684" width="9.125" style="124"/>
    <col min="8685" max="8685" width="13.375" style="124" customWidth="1"/>
    <col min="8686" max="8686" width="16" style="124" customWidth="1"/>
    <col min="8687" max="8704" width="5.375" style="124" customWidth="1"/>
    <col min="8705" max="8940" width="9.125" style="124"/>
    <col min="8941" max="8941" width="13.375" style="124" customWidth="1"/>
    <col min="8942" max="8942" width="16" style="124" customWidth="1"/>
    <col min="8943" max="8960" width="5.375" style="124" customWidth="1"/>
    <col min="8961" max="9196" width="9.125" style="124"/>
    <col min="9197" max="9197" width="13.375" style="124" customWidth="1"/>
    <col min="9198" max="9198" width="16" style="124" customWidth="1"/>
    <col min="9199" max="9216" width="5.375" style="124" customWidth="1"/>
    <col min="9217" max="9452" width="9.125" style="124"/>
    <col min="9453" max="9453" width="13.375" style="124" customWidth="1"/>
    <col min="9454" max="9454" width="16" style="124" customWidth="1"/>
    <col min="9455" max="9472" width="5.375" style="124" customWidth="1"/>
    <col min="9473" max="9708" width="9.125" style="124"/>
    <col min="9709" max="9709" width="13.375" style="124" customWidth="1"/>
    <col min="9710" max="9710" width="16" style="124" customWidth="1"/>
    <col min="9711" max="9728" width="5.375" style="124" customWidth="1"/>
    <col min="9729" max="9964" width="9.125" style="124"/>
    <col min="9965" max="9965" width="13.375" style="124" customWidth="1"/>
    <col min="9966" max="9966" width="16" style="124" customWidth="1"/>
    <col min="9967" max="9984" width="5.375" style="124" customWidth="1"/>
    <col min="9985" max="10220" width="9.125" style="124"/>
    <col min="10221" max="10221" width="13.375" style="124" customWidth="1"/>
    <col min="10222" max="10222" width="16" style="124" customWidth="1"/>
    <col min="10223" max="10240" width="5.375" style="124" customWidth="1"/>
    <col min="10241" max="10476" width="9.125" style="124"/>
    <col min="10477" max="10477" width="13.375" style="124" customWidth="1"/>
    <col min="10478" max="10478" width="16" style="124" customWidth="1"/>
    <col min="10479" max="10496" width="5.375" style="124" customWidth="1"/>
    <col min="10497" max="10732" width="9.125" style="124"/>
    <col min="10733" max="10733" width="13.375" style="124" customWidth="1"/>
    <col min="10734" max="10734" width="16" style="124" customWidth="1"/>
    <col min="10735" max="10752" width="5.375" style="124" customWidth="1"/>
    <col min="10753" max="10988" width="9.125" style="124"/>
    <col min="10989" max="10989" width="13.375" style="124" customWidth="1"/>
    <col min="10990" max="10990" width="16" style="124" customWidth="1"/>
    <col min="10991" max="11008" width="5.375" style="124" customWidth="1"/>
    <col min="11009" max="11244" width="9.125" style="124"/>
    <col min="11245" max="11245" width="13.375" style="124" customWidth="1"/>
    <col min="11246" max="11246" width="16" style="124" customWidth="1"/>
    <col min="11247" max="11264" width="5.375" style="124" customWidth="1"/>
    <col min="11265" max="11500" width="9.125" style="124"/>
    <col min="11501" max="11501" width="13.375" style="124" customWidth="1"/>
    <col min="11502" max="11502" width="16" style="124" customWidth="1"/>
    <col min="11503" max="11520" width="5.375" style="124" customWidth="1"/>
    <col min="11521" max="11756" width="9.125" style="124"/>
    <col min="11757" max="11757" width="13.375" style="124" customWidth="1"/>
    <col min="11758" max="11758" width="16" style="124" customWidth="1"/>
    <col min="11759" max="11776" width="5.375" style="124" customWidth="1"/>
    <col min="11777" max="12012" width="9.125" style="124"/>
    <col min="12013" max="12013" width="13.375" style="124" customWidth="1"/>
    <col min="12014" max="12014" width="16" style="124" customWidth="1"/>
    <col min="12015" max="12032" width="5.375" style="124" customWidth="1"/>
    <col min="12033" max="12268" width="9.125" style="124"/>
    <col min="12269" max="12269" width="13.375" style="124" customWidth="1"/>
    <col min="12270" max="12270" width="16" style="124" customWidth="1"/>
    <col min="12271" max="12288" width="5.375" style="124" customWidth="1"/>
    <col min="12289" max="12524" width="9.125" style="124"/>
    <col min="12525" max="12525" width="13.375" style="124" customWidth="1"/>
    <col min="12526" max="12526" width="16" style="124" customWidth="1"/>
    <col min="12527" max="12544" width="5.375" style="124" customWidth="1"/>
    <col min="12545" max="12780" width="9.125" style="124"/>
    <col min="12781" max="12781" width="13.375" style="124" customWidth="1"/>
    <col min="12782" max="12782" width="16" style="124" customWidth="1"/>
    <col min="12783" max="12800" width="5.375" style="124" customWidth="1"/>
    <col min="12801" max="13036" width="9.125" style="124"/>
    <col min="13037" max="13037" width="13.375" style="124" customWidth="1"/>
    <col min="13038" max="13038" width="16" style="124" customWidth="1"/>
    <col min="13039" max="13056" width="5.375" style="124" customWidth="1"/>
    <col min="13057" max="13292" width="9.125" style="124"/>
    <col min="13293" max="13293" width="13.375" style="124" customWidth="1"/>
    <col min="13294" max="13294" width="16" style="124" customWidth="1"/>
    <col min="13295" max="13312" width="5.375" style="124" customWidth="1"/>
    <col min="13313" max="13548" width="9.125" style="124"/>
    <col min="13549" max="13549" width="13.375" style="124" customWidth="1"/>
    <col min="13550" max="13550" width="16" style="124" customWidth="1"/>
    <col min="13551" max="13568" width="5.375" style="124" customWidth="1"/>
    <col min="13569" max="13804" width="9.125" style="124"/>
    <col min="13805" max="13805" width="13.375" style="124" customWidth="1"/>
    <col min="13806" max="13806" width="16" style="124" customWidth="1"/>
    <col min="13807" max="13824" width="5.375" style="124" customWidth="1"/>
    <col min="13825" max="14060" width="9.125" style="124"/>
    <col min="14061" max="14061" width="13.375" style="124" customWidth="1"/>
    <col min="14062" max="14062" width="16" style="124" customWidth="1"/>
    <col min="14063" max="14080" width="5.375" style="124" customWidth="1"/>
    <col min="14081" max="14316" width="9.125" style="124"/>
    <col min="14317" max="14317" width="13.375" style="124" customWidth="1"/>
    <col min="14318" max="14318" width="16" style="124" customWidth="1"/>
    <col min="14319" max="14336" width="5.375" style="124" customWidth="1"/>
    <col min="14337" max="14572" width="9.125" style="124"/>
    <col min="14573" max="14573" width="13.375" style="124" customWidth="1"/>
    <col min="14574" max="14574" width="16" style="124" customWidth="1"/>
    <col min="14575" max="14592" width="5.375" style="124" customWidth="1"/>
    <col min="14593" max="14828" width="9.125" style="124"/>
    <col min="14829" max="14829" width="13.375" style="124" customWidth="1"/>
    <col min="14830" max="14830" width="16" style="124" customWidth="1"/>
    <col min="14831" max="14848" width="5.375" style="124" customWidth="1"/>
    <col min="14849" max="15084" width="9.125" style="124"/>
    <col min="15085" max="15085" width="13.375" style="124" customWidth="1"/>
    <col min="15086" max="15086" width="16" style="124" customWidth="1"/>
    <col min="15087" max="15104" width="5.375" style="124" customWidth="1"/>
    <col min="15105" max="15340" width="9.125" style="124"/>
    <col min="15341" max="15341" width="13.375" style="124" customWidth="1"/>
    <col min="15342" max="15342" width="16" style="124" customWidth="1"/>
    <col min="15343" max="15360" width="5.375" style="124" customWidth="1"/>
    <col min="15361" max="15596" width="9.125" style="124"/>
    <col min="15597" max="15597" width="13.375" style="124" customWidth="1"/>
    <col min="15598" max="15598" width="16" style="124" customWidth="1"/>
    <col min="15599" max="15616" width="5.375" style="124" customWidth="1"/>
    <col min="15617" max="15852" width="9.125" style="124"/>
    <col min="15853" max="15853" width="13.375" style="124" customWidth="1"/>
    <col min="15854" max="15854" width="16" style="124" customWidth="1"/>
    <col min="15855" max="15872" width="5.375" style="124" customWidth="1"/>
    <col min="15873" max="16108" width="9.125" style="124"/>
    <col min="16109" max="16109" width="13.375" style="124" customWidth="1"/>
    <col min="16110" max="16110" width="16" style="124" customWidth="1"/>
    <col min="16111" max="16128" width="5.375" style="124" customWidth="1"/>
    <col min="16129" max="16382" width="9.125" style="124"/>
    <col min="16383" max="16384" width="9.125" style="124" customWidth="1"/>
  </cols>
  <sheetData>
    <row r="1" spans="1:23" ht="30" customHeight="1" x14ac:dyDescent="0.2">
      <c r="A1" s="432" t="s">
        <v>281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 t="s">
        <v>285</v>
      </c>
      <c r="N1" s="432"/>
      <c r="O1" s="432"/>
      <c r="P1" s="432"/>
      <c r="Q1" s="432"/>
      <c r="R1" s="432"/>
      <c r="S1" s="432"/>
      <c r="T1" s="432"/>
      <c r="U1" s="432"/>
      <c r="V1" s="432"/>
      <c r="W1" s="432"/>
    </row>
    <row r="2" spans="1:23" ht="22.5" customHeight="1" thickBot="1" x14ac:dyDescent="0.25">
      <c r="A2" s="421" t="s">
        <v>366</v>
      </c>
      <c r="B2" s="100"/>
      <c r="C2" s="100"/>
      <c r="D2" s="100"/>
      <c r="E2" s="100"/>
      <c r="F2" s="100"/>
      <c r="G2" s="100"/>
      <c r="H2" s="100"/>
      <c r="J2" s="100"/>
      <c r="K2" s="100"/>
      <c r="L2" s="100"/>
      <c r="M2" s="438" t="s">
        <v>367</v>
      </c>
      <c r="N2" s="438"/>
      <c r="O2" s="100"/>
      <c r="P2" s="100"/>
      <c r="Q2" s="100"/>
      <c r="R2" s="100"/>
      <c r="S2" s="100"/>
      <c r="T2" s="100"/>
      <c r="U2" s="146"/>
      <c r="V2" s="100"/>
    </row>
    <row r="3" spans="1:23" ht="27" customHeight="1" thickTop="1" x14ac:dyDescent="0.2">
      <c r="A3" s="441" t="s">
        <v>0</v>
      </c>
      <c r="B3" s="430" t="s">
        <v>256</v>
      </c>
      <c r="C3" s="430" t="s">
        <v>282</v>
      </c>
      <c r="D3" s="433" t="s">
        <v>283</v>
      </c>
      <c r="E3" s="433"/>
      <c r="F3" s="433"/>
      <c r="G3" s="433"/>
      <c r="H3" s="433"/>
      <c r="I3" s="433"/>
      <c r="J3" s="433"/>
      <c r="K3" s="433"/>
      <c r="L3" s="433"/>
      <c r="M3" s="441" t="s">
        <v>0</v>
      </c>
      <c r="N3" s="430" t="s">
        <v>256</v>
      </c>
      <c r="O3" s="430" t="s">
        <v>284</v>
      </c>
      <c r="P3" s="433" t="s">
        <v>283</v>
      </c>
      <c r="Q3" s="433"/>
      <c r="R3" s="433"/>
      <c r="S3" s="433"/>
      <c r="T3" s="433"/>
      <c r="U3" s="433"/>
      <c r="V3" s="433"/>
      <c r="W3" s="464" t="s">
        <v>19</v>
      </c>
    </row>
    <row r="4" spans="1:23" ht="45.75" customHeight="1" x14ac:dyDescent="0.2">
      <c r="A4" s="442"/>
      <c r="B4" s="431"/>
      <c r="C4" s="431"/>
      <c r="D4" s="188" t="s">
        <v>106</v>
      </c>
      <c r="E4" s="188" t="s">
        <v>107</v>
      </c>
      <c r="F4" s="188" t="s">
        <v>196</v>
      </c>
      <c r="G4" s="188" t="s">
        <v>108</v>
      </c>
      <c r="H4" s="188" t="s">
        <v>109</v>
      </c>
      <c r="I4" s="188" t="s">
        <v>110</v>
      </c>
      <c r="J4" s="188" t="s">
        <v>103</v>
      </c>
      <c r="K4" s="188" t="s">
        <v>111</v>
      </c>
      <c r="L4" s="188" t="s">
        <v>112</v>
      </c>
      <c r="M4" s="442"/>
      <c r="N4" s="431"/>
      <c r="O4" s="434"/>
      <c r="P4" s="178" t="s">
        <v>69</v>
      </c>
      <c r="Q4" s="178" t="s">
        <v>70</v>
      </c>
      <c r="R4" s="178" t="s">
        <v>71</v>
      </c>
      <c r="S4" s="178" t="s">
        <v>113</v>
      </c>
      <c r="T4" s="178" t="s">
        <v>102</v>
      </c>
      <c r="U4" s="178" t="s">
        <v>105</v>
      </c>
      <c r="V4" s="178" t="s">
        <v>20</v>
      </c>
      <c r="W4" s="465"/>
    </row>
    <row r="5" spans="1:23" s="41" customFormat="1" ht="21.95" customHeight="1" x14ac:dyDescent="0.2">
      <c r="A5" s="170" t="s">
        <v>2</v>
      </c>
      <c r="B5" s="164">
        <v>114</v>
      </c>
      <c r="C5" s="373">
        <v>8484.6</v>
      </c>
      <c r="D5" s="372">
        <v>3</v>
      </c>
      <c r="E5" s="372">
        <v>1</v>
      </c>
      <c r="F5" s="372">
        <v>0</v>
      </c>
      <c r="G5" s="372">
        <v>0</v>
      </c>
      <c r="H5" s="372">
        <v>1</v>
      </c>
      <c r="I5" s="372">
        <v>0</v>
      </c>
      <c r="J5" s="372">
        <v>5</v>
      </c>
      <c r="K5" s="372">
        <v>3</v>
      </c>
      <c r="L5" s="372">
        <v>0</v>
      </c>
      <c r="M5" s="170" t="s">
        <v>2</v>
      </c>
      <c r="N5" s="164">
        <v>114</v>
      </c>
      <c r="O5" s="164">
        <v>8484.6</v>
      </c>
      <c r="P5" s="164">
        <v>0</v>
      </c>
      <c r="Q5" s="164">
        <v>0</v>
      </c>
      <c r="R5" s="164">
        <v>0</v>
      </c>
      <c r="S5" s="164">
        <v>5</v>
      </c>
      <c r="T5" s="164">
        <v>3</v>
      </c>
      <c r="U5" s="164">
        <v>0</v>
      </c>
      <c r="V5" s="164">
        <v>0</v>
      </c>
      <c r="W5" s="164">
        <v>21</v>
      </c>
    </row>
    <row r="6" spans="1:23" s="41" customFormat="1" ht="21.95" customHeight="1" x14ac:dyDescent="0.2">
      <c r="A6" s="170" t="s">
        <v>4</v>
      </c>
      <c r="B6" s="164">
        <v>72</v>
      </c>
      <c r="C6" s="266">
        <v>1230.6999999999998</v>
      </c>
      <c r="D6" s="164">
        <v>2</v>
      </c>
      <c r="E6" s="164">
        <v>6</v>
      </c>
      <c r="F6" s="164">
        <v>13</v>
      </c>
      <c r="G6" s="164">
        <v>0</v>
      </c>
      <c r="H6" s="164">
        <v>0</v>
      </c>
      <c r="I6" s="164">
        <v>0</v>
      </c>
      <c r="J6" s="164">
        <v>0</v>
      </c>
      <c r="K6" s="164">
        <v>0</v>
      </c>
      <c r="L6" s="164">
        <v>2</v>
      </c>
      <c r="M6" s="170" t="s">
        <v>4</v>
      </c>
      <c r="N6" s="164">
        <v>72</v>
      </c>
      <c r="O6" s="164">
        <v>1230.6999999999998</v>
      </c>
      <c r="P6" s="164">
        <v>0</v>
      </c>
      <c r="Q6" s="164">
        <v>0</v>
      </c>
      <c r="R6" s="164">
        <v>0</v>
      </c>
      <c r="S6" s="164">
        <v>0</v>
      </c>
      <c r="T6" s="164">
        <v>10</v>
      </c>
      <c r="U6" s="164">
        <v>0</v>
      </c>
      <c r="V6" s="164">
        <v>0</v>
      </c>
      <c r="W6" s="164">
        <v>33</v>
      </c>
    </row>
    <row r="7" spans="1:23" s="41" customFormat="1" ht="21.95" customHeight="1" x14ac:dyDescent="0.2">
      <c r="A7" s="170" t="s">
        <v>6</v>
      </c>
      <c r="B7" s="164">
        <v>154</v>
      </c>
      <c r="C7" s="266">
        <v>301.19999999999993</v>
      </c>
      <c r="D7" s="164">
        <v>1</v>
      </c>
      <c r="E7" s="164">
        <v>0</v>
      </c>
      <c r="F7" s="164">
        <v>13</v>
      </c>
      <c r="G7" s="164">
        <v>0</v>
      </c>
      <c r="H7" s="164">
        <v>0</v>
      </c>
      <c r="I7" s="164">
        <v>0</v>
      </c>
      <c r="J7" s="164">
        <v>1</v>
      </c>
      <c r="K7" s="164">
        <v>0</v>
      </c>
      <c r="L7" s="164">
        <v>0</v>
      </c>
      <c r="M7" s="170" t="s">
        <v>6</v>
      </c>
      <c r="N7" s="164">
        <v>154</v>
      </c>
      <c r="O7" s="164">
        <v>301.20000000000005</v>
      </c>
      <c r="P7" s="164">
        <v>0</v>
      </c>
      <c r="Q7" s="164">
        <v>0</v>
      </c>
      <c r="R7" s="164">
        <v>0</v>
      </c>
      <c r="S7" s="164">
        <v>1</v>
      </c>
      <c r="T7" s="164">
        <v>1</v>
      </c>
      <c r="U7" s="164">
        <v>0</v>
      </c>
      <c r="V7" s="164">
        <v>0</v>
      </c>
      <c r="W7" s="164">
        <v>17</v>
      </c>
    </row>
    <row r="8" spans="1:23" s="41" customFormat="1" ht="21.95" customHeight="1" x14ac:dyDescent="0.2">
      <c r="A8" s="170" t="s">
        <v>7</v>
      </c>
      <c r="B8" s="164">
        <v>63</v>
      </c>
      <c r="C8" s="266">
        <v>150</v>
      </c>
      <c r="D8" s="164">
        <v>1</v>
      </c>
      <c r="E8" s="164">
        <v>0</v>
      </c>
      <c r="F8" s="164">
        <v>20</v>
      </c>
      <c r="G8" s="164">
        <v>0</v>
      </c>
      <c r="H8" s="164">
        <v>1</v>
      </c>
      <c r="I8" s="164">
        <v>0</v>
      </c>
      <c r="J8" s="164">
        <v>0</v>
      </c>
      <c r="K8" s="164">
        <v>0</v>
      </c>
      <c r="L8" s="164">
        <v>1</v>
      </c>
      <c r="M8" s="170" t="s">
        <v>7</v>
      </c>
      <c r="N8" s="164">
        <v>63</v>
      </c>
      <c r="O8" s="164">
        <v>149.99999999999997</v>
      </c>
      <c r="P8" s="164">
        <v>0</v>
      </c>
      <c r="Q8" s="164">
        <v>1</v>
      </c>
      <c r="R8" s="164">
        <v>0</v>
      </c>
      <c r="S8" s="164">
        <v>9</v>
      </c>
      <c r="T8" s="164">
        <v>3</v>
      </c>
      <c r="U8" s="164">
        <v>0</v>
      </c>
      <c r="V8" s="164">
        <v>0</v>
      </c>
      <c r="W8" s="164">
        <v>36</v>
      </c>
    </row>
    <row r="9" spans="1:23" s="41" customFormat="1" ht="21.95" customHeight="1" x14ac:dyDescent="0.2">
      <c r="A9" s="170" t="s">
        <v>8</v>
      </c>
      <c r="B9" s="164">
        <v>447</v>
      </c>
      <c r="C9" s="266">
        <v>494.75</v>
      </c>
      <c r="D9" s="164">
        <v>12</v>
      </c>
      <c r="E9" s="164">
        <v>2</v>
      </c>
      <c r="F9" s="164">
        <v>16</v>
      </c>
      <c r="G9" s="164">
        <v>1</v>
      </c>
      <c r="H9" s="164">
        <v>0</v>
      </c>
      <c r="I9" s="164">
        <v>0</v>
      </c>
      <c r="J9" s="164">
        <v>3</v>
      </c>
      <c r="K9" s="164">
        <v>0</v>
      </c>
      <c r="L9" s="164">
        <v>0</v>
      </c>
      <c r="M9" s="170" t="s">
        <v>8</v>
      </c>
      <c r="N9" s="164">
        <v>447</v>
      </c>
      <c r="O9" s="164">
        <v>494.74999999999994</v>
      </c>
      <c r="P9" s="164">
        <v>0</v>
      </c>
      <c r="Q9" s="164">
        <v>0</v>
      </c>
      <c r="R9" s="164">
        <v>0</v>
      </c>
      <c r="S9" s="164">
        <v>3</v>
      </c>
      <c r="T9" s="164">
        <v>18</v>
      </c>
      <c r="U9" s="164">
        <v>0</v>
      </c>
      <c r="V9" s="164">
        <v>0</v>
      </c>
      <c r="W9" s="164">
        <v>55</v>
      </c>
    </row>
    <row r="10" spans="1:23" s="41" customFormat="1" ht="21.95" customHeight="1" x14ac:dyDescent="0.2">
      <c r="A10" s="170" t="s">
        <v>9</v>
      </c>
      <c r="B10" s="164">
        <v>170</v>
      </c>
      <c r="C10" s="266">
        <v>1562.3000000000002</v>
      </c>
      <c r="D10" s="164">
        <v>1</v>
      </c>
      <c r="E10" s="164">
        <v>0</v>
      </c>
      <c r="F10" s="164">
        <v>37</v>
      </c>
      <c r="G10" s="164">
        <v>0</v>
      </c>
      <c r="H10" s="164">
        <v>1</v>
      </c>
      <c r="I10" s="164">
        <v>0</v>
      </c>
      <c r="J10" s="164">
        <v>15</v>
      </c>
      <c r="K10" s="164">
        <v>0</v>
      </c>
      <c r="L10" s="164">
        <v>0</v>
      </c>
      <c r="M10" s="170" t="s">
        <v>9</v>
      </c>
      <c r="N10" s="164">
        <v>170</v>
      </c>
      <c r="O10" s="164">
        <v>1262.3000000000006</v>
      </c>
      <c r="P10" s="164">
        <v>0</v>
      </c>
      <c r="Q10" s="164">
        <v>0</v>
      </c>
      <c r="R10" s="164">
        <v>0</v>
      </c>
      <c r="S10" s="164">
        <v>3</v>
      </c>
      <c r="T10" s="164">
        <v>3</v>
      </c>
      <c r="U10" s="164">
        <v>0</v>
      </c>
      <c r="V10" s="164">
        <v>0</v>
      </c>
      <c r="W10" s="164">
        <v>60</v>
      </c>
    </row>
    <row r="11" spans="1:23" s="41" customFormat="1" ht="21.95" customHeight="1" x14ac:dyDescent="0.2">
      <c r="A11" s="170" t="s">
        <v>10</v>
      </c>
      <c r="B11" s="164">
        <v>40</v>
      </c>
      <c r="C11" s="266">
        <v>84.9</v>
      </c>
      <c r="D11" s="164">
        <v>0</v>
      </c>
      <c r="E11" s="164">
        <v>1</v>
      </c>
      <c r="F11" s="164">
        <v>1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70" t="s">
        <v>10</v>
      </c>
      <c r="N11" s="164">
        <v>40</v>
      </c>
      <c r="O11" s="164">
        <v>84.899999999999991</v>
      </c>
      <c r="P11" s="164">
        <v>0</v>
      </c>
      <c r="Q11" s="164">
        <v>0</v>
      </c>
      <c r="R11" s="164">
        <v>0</v>
      </c>
      <c r="S11" s="164">
        <v>1</v>
      </c>
      <c r="T11" s="164">
        <v>0</v>
      </c>
      <c r="U11" s="164">
        <v>0</v>
      </c>
      <c r="V11" s="164">
        <v>0</v>
      </c>
      <c r="W11" s="164">
        <v>3</v>
      </c>
    </row>
    <row r="12" spans="1:23" s="41" customFormat="1" ht="21.95" customHeight="1" x14ac:dyDescent="0.2">
      <c r="A12" s="170" t="s">
        <v>11</v>
      </c>
      <c r="B12" s="164">
        <v>57</v>
      </c>
      <c r="C12" s="266">
        <v>126.5</v>
      </c>
      <c r="D12" s="164">
        <v>2</v>
      </c>
      <c r="E12" s="164">
        <v>0</v>
      </c>
      <c r="F12" s="164">
        <v>2</v>
      </c>
      <c r="G12" s="164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70" t="s">
        <v>11</v>
      </c>
      <c r="N12" s="164">
        <v>57</v>
      </c>
      <c r="O12" s="164">
        <v>126.5</v>
      </c>
      <c r="P12" s="164">
        <v>0</v>
      </c>
      <c r="Q12" s="164">
        <v>0</v>
      </c>
      <c r="R12" s="164">
        <v>0</v>
      </c>
      <c r="S12" s="164">
        <v>3</v>
      </c>
      <c r="T12" s="164">
        <v>1</v>
      </c>
      <c r="U12" s="164">
        <v>3</v>
      </c>
      <c r="V12" s="164">
        <v>0</v>
      </c>
      <c r="W12" s="164">
        <v>11</v>
      </c>
    </row>
    <row r="13" spans="1:23" s="41" customFormat="1" ht="21.95" customHeight="1" x14ac:dyDescent="0.2">
      <c r="A13" s="170" t="s">
        <v>12</v>
      </c>
      <c r="B13" s="164">
        <v>35</v>
      </c>
      <c r="C13" s="266">
        <v>46.099999999999994</v>
      </c>
      <c r="D13" s="164">
        <v>0</v>
      </c>
      <c r="E13" s="164">
        <v>0</v>
      </c>
      <c r="F13" s="164">
        <v>7</v>
      </c>
      <c r="G13" s="164">
        <v>0</v>
      </c>
      <c r="H13" s="164">
        <v>0</v>
      </c>
      <c r="I13" s="164">
        <v>0</v>
      </c>
      <c r="J13" s="164">
        <v>0</v>
      </c>
      <c r="K13" s="164">
        <v>1</v>
      </c>
      <c r="L13" s="164">
        <v>0</v>
      </c>
      <c r="M13" s="170" t="s">
        <v>12</v>
      </c>
      <c r="N13" s="164">
        <v>35</v>
      </c>
      <c r="O13" s="164">
        <v>46.099999999999994</v>
      </c>
      <c r="P13" s="164">
        <v>0</v>
      </c>
      <c r="Q13" s="164">
        <v>0</v>
      </c>
      <c r="R13" s="164">
        <v>0</v>
      </c>
      <c r="S13" s="164">
        <v>8</v>
      </c>
      <c r="T13" s="164">
        <v>2</v>
      </c>
      <c r="U13" s="164">
        <v>0</v>
      </c>
      <c r="V13" s="164">
        <v>0</v>
      </c>
      <c r="W13" s="164">
        <v>18</v>
      </c>
    </row>
    <row r="14" spans="1:23" s="41" customFormat="1" ht="21.95" customHeight="1" x14ac:dyDescent="0.2">
      <c r="A14" s="170" t="s">
        <v>13</v>
      </c>
      <c r="B14" s="164">
        <v>48</v>
      </c>
      <c r="C14" s="266">
        <v>1208.5999999999999</v>
      </c>
      <c r="D14" s="164">
        <v>1</v>
      </c>
      <c r="E14" s="164">
        <v>0</v>
      </c>
      <c r="F14" s="164">
        <v>29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70" t="s">
        <v>13</v>
      </c>
      <c r="N14" s="164">
        <v>48</v>
      </c>
      <c r="O14" s="164">
        <v>1208.5999999999997</v>
      </c>
      <c r="P14" s="164">
        <v>0</v>
      </c>
      <c r="Q14" s="164">
        <v>0</v>
      </c>
      <c r="R14" s="164">
        <v>0</v>
      </c>
      <c r="S14" s="164">
        <v>0</v>
      </c>
      <c r="T14" s="164">
        <v>7</v>
      </c>
      <c r="U14" s="164">
        <v>1</v>
      </c>
      <c r="V14" s="164">
        <v>0</v>
      </c>
      <c r="W14" s="164">
        <v>38</v>
      </c>
    </row>
    <row r="15" spans="1:23" s="41" customFormat="1" ht="21.95" customHeight="1" x14ac:dyDescent="0.2">
      <c r="A15" s="170" t="s">
        <v>14</v>
      </c>
      <c r="B15" s="164">
        <v>58</v>
      </c>
      <c r="C15" s="266">
        <v>163</v>
      </c>
      <c r="D15" s="164">
        <v>3</v>
      </c>
      <c r="E15" s="164">
        <v>0</v>
      </c>
      <c r="F15" s="164">
        <v>10</v>
      </c>
      <c r="G15" s="164">
        <v>0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70" t="s">
        <v>14</v>
      </c>
      <c r="N15" s="164">
        <v>58</v>
      </c>
      <c r="O15" s="164">
        <v>163.00000000000003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13</v>
      </c>
    </row>
    <row r="16" spans="1:23" s="41" customFormat="1" ht="21.95" customHeight="1" x14ac:dyDescent="0.2">
      <c r="A16" s="170" t="s">
        <v>15</v>
      </c>
      <c r="B16" s="164">
        <v>38</v>
      </c>
      <c r="C16" s="266">
        <v>216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>
        <v>1</v>
      </c>
      <c r="K16" s="164">
        <v>0</v>
      </c>
      <c r="L16" s="164">
        <v>0</v>
      </c>
      <c r="M16" s="170" t="s">
        <v>15</v>
      </c>
      <c r="N16" s="164">
        <v>38</v>
      </c>
      <c r="O16" s="164">
        <v>216</v>
      </c>
      <c r="P16" s="164">
        <v>0</v>
      </c>
      <c r="Q16" s="164">
        <v>0</v>
      </c>
      <c r="R16" s="164">
        <v>0</v>
      </c>
      <c r="S16" s="164">
        <v>0</v>
      </c>
      <c r="T16" s="164">
        <v>0</v>
      </c>
      <c r="U16" s="164">
        <v>0</v>
      </c>
      <c r="V16" s="164">
        <v>1</v>
      </c>
      <c r="W16" s="164">
        <v>2</v>
      </c>
    </row>
    <row r="17" spans="1:23" s="41" customFormat="1" ht="21.95" customHeight="1" x14ac:dyDescent="0.2">
      <c r="A17" s="170" t="s">
        <v>16</v>
      </c>
      <c r="B17" s="164">
        <v>80</v>
      </c>
      <c r="C17" s="266">
        <v>203.9</v>
      </c>
      <c r="D17" s="164">
        <v>0</v>
      </c>
      <c r="E17" s="164">
        <v>0</v>
      </c>
      <c r="F17" s="164">
        <v>10</v>
      </c>
      <c r="G17" s="164">
        <v>0</v>
      </c>
      <c r="H17" s="164">
        <v>0</v>
      </c>
      <c r="I17" s="164">
        <v>1</v>
      </c>
      <c r="J17" s="164">
        <v>0</v>
      </c>
      <c r="K17" s="164">
        <v>0</v>
      </c>
      <c r="L17" s="164">
        <v>0</v>
      </c>
      <c r="M17" s="170" t="s">
        <v>16</v>
      </c>
      <c r="N17" s="164">
        <v>80</v>
      </c>
      <c r="O17" s="164">
        <v>203.89999999999998</v>
      </c>
      <c r="P17" s="164">
        <v>0</v>
      </c>
      <c r="Q17" s="164">
        <v>0</v>
      </c>
      <c r="R17" s="164">
        <v>0</v>
      </c>
      <c r="S17" s="164">
        <v>0</v>
      </c>
      <c r="T17" s="164">
        <v>3</v>
      </c>
      <c r="U17" s="164">
        <v>0</v>
      </c>
      <c r="V17" s="164">
        <v>0</v>
      </c>
      <c r="W17" s="164">
        <v>14</v>
      </c>
    </row>
    <row r="18" spans="1:23" s="41" customFormat="1" ht="21.95" customHeight="1" x14ac:dyDescent="0.2">
      <c r="A18" s="170" t="s">
        <v>17</v>
      </c>
      <c r="B18" s="164">
        <v>79</v>
      </c>
      <c r="C18" s="266">
        <v>20</v>
      </c>
      <c r="D18" s="164">
        <v>0</v>
      </c>
      <c r="E18" s="164">
        <v>0</v>
      </c>
      <c r="F18" s="164">
        <v>4</v>
      </c>
      <c r="G18" s="164">
        <v>0</v>
      </c>
      <c r="H18" s="164">
        <v>0</v>
      </c>
      <c r="I18" s="164">
        <v>0</v>
      </c>
      <c r="J18" s="164">
        <v>0</v>
      </c>
      <c r="K18" s="164">
        <v>0</v>
      </c>
      <c r="L18" s="164">
        <v>0</v>
      </c>
      <c r="M18" s="170" t="s">
        <v>17</v>
      </c>
      <c r="N18" s="164">
        <v>79</v>
      </c>
      <c r="O18" s="164">
        <v>20</v>
      </c>
      <c r="P18" s="164">
        <v>0</v>
      </c>
      <c r="Q18" s="164">
        <v>0</v>
      </c>
      <c r="R18" s="164">
        <v>0</v>
      </c>
      <c r="S18" s="164">
        <v>0</v>
      </c>
      <c r="T18" s="164">
        <v>0</v>
      </c>
      <c r="U18" s="164">
        <v>0</v>
      </c>
      <c r="V18" s="164">
        <v>0</v>
      </c>
      <c r="W18" s="164">
        <v>4</v>
      </c>
    </row>
    <row r="19" spans="1:23" s="41" customFormat="1" ht="21.95" customHeight="1" x14ac:dyDescent="0.2">
      <c r="A19" s="150" t="s">
        <v>18</v>
      </c>
      <c r="B19" s="221">
        <v>100</v>
      </c>
      <c r="C19" s="268">
        <v>16494</v>
      </c>
      <c r="D19" s="152">
        <v>1</v>
      </c>
      <c r="E19" s="152">
        <v>0</v>
      </c>
      <c r="F19" s="152">
        <v>8</v>
      </c>
      <c r="G19" s="152">
        <v>0</v>
      </c>
      <c r="H19" s="152">
        <v>0</v>
      </c>
      <c r="I19" s="152">
        <v>0</v>
      </c>
      <c r="J19" s="152">
        <v>0</v>
      </c>
      <c r="K19" s="152">
        <v>3</v>
      </c>
      <c r="L19" s="152">
        <v>0</v>
      </c>
      <c r="M19" s="150" t="s">
        <v>18</v>
      </c>
      <c r="N19" s="221">
        <v>100</v>
      </c>
      <c r="O19" s="164">
        <v>16494</v>
      </c>
      <c r="P19" s="164">
        <v>0</v>
      </c>
      <c r="Q19" s="164">
        <v>0</v>
      </c>
      <c r="R19" s="164">
        <v>1</v>
      </c>
      <c r="S19" s="164">
        <v>4</v>
      </c>
      <c r="T19" s="164">
        <v>40</v>
      </c>
      <c r="U19" s="164">
        <v>0</v>
      </c>
      <c r="V19" s="164">
        <v>0</v>
      </c>
      <c r="W19" s="164">
        <v>57</v>
      </c>
    </row>
    <row r="20" spans="1:23" s="225" customFormat="1" ht="33" customHeight="1" thickBot="1" x14ac:dyDescent="0.25">
      <c r="A20" s="222" t="s">
        <v>214</v>
      </c>
      <c r="B20" s="282">
        <f t="shared" ref="B20" si="0">SUM(B5:B19)</f>
        <v>1555</v>
      </c>
      <c r="C20" s="362">
        <v>30786.550000000003</v>
      </c>
      <c r="D20" s="374">
        <v>27</v>
      </c>
      <c r="E20" s="374">
        <v>10</v>
      </c>
      <c r="F20" s="374">
        <v>170</v>
      </c>
      <c r="G20" s="374">
        <v>1</v>
      </c>
      <c r="H20" s="374">
        <v>3</v>
      </c>
      <c r="I20" s="374">
        <v>1</v>
      </c>
      <c r="J20" s="374">
        <v>25</v>
      </c>
      <c r="K20" s="374">
        <v>7</v>
      </c>
      <c r="L20" s="374">
        <v>3</v>
      </c>
      <c r="M20" s="222" t="s">
        <v>214</v>
      </c>
      <c r="N20" s="223">
        <v>1555</v>
      </c>
      <c r="O20" s="356">
        <v>30486.550000000017</v>
      </c>
      <c r="P20" s="223">
        <v>0</v>
      </c>
      <c r="Q20" s="223">
        <v>1</v>
      </c>
      <c r="R20" s="223">
        <v>1</v>
      </c>
      <c r="S20" s="223">
        <v>37</v>
      </c>
      <c r="T20" s="223">
        <v>91</v>
      </c>
      <c r="U20" s="223">
        <v>4</v>
      </c>
      <c r="V20" s="223">
        <v>1</v>
      </c>
      <c r="W20" s="223">
        <v>382</v>
      </c>
    </row>
    <row r="21" spans="1:23" ht="27" customHeight="1" thickTop="1" x14ac:dyDescent="0.2">
      <c r="L21" s="1" t="s">
        <v>27</v>
      </c>
    </row>
    <row r="22" spans="1:23" s="143" customFormat="1" ht="59.25" customHeight="1" x14ac:dyDescent="0.2">
      <c r="C22" s="144"/>
      <c r="L22" s="1"/>
      <c r="O22" s="144"/>
    </row>
    <row r="23" spans="1:23" s="146" customFormat="1" ht="27.75" customHeight="1" x14ac:dyDescent="0.2">
      <c r="A23" s="263" t="s">
        <v>288</v>
      </c>
      <c r="B23" s="210"/>
      <c r="C23" s="159"/>
      <c r="D23" s="159"/>
      <c r="E23" s="159"/>
      <c r="F23" s="159"/>
      <c r="G23" s="159"/>
      <c r="H23" s="159"/>
      <c r="I23" s="159"/>
      <c r="J23" s="138"/>
      <c r="K23" s="138"/>
      <c r="L23" s="419">
        <v>114</v>
      </c>
      <c r="M23" s="263" t="s">
        <v>288</v>
      </c>
      <c r="N23" s="210"/>
      <c r="O23" s="159"/>
      <c r="P23" s="159"/>
      <c r="Q23" s="159"/>
      <c r="R23" s="159"/>
      <c r="S23" s="159"/>
      <c r="T23" s="159"/>
      <c r="U23" s="159"/>
      <c r="V23" s="138"/>
      <c r="W23" s="419">
        <v>115</v>
      </c>
    </row>
    <row r="26" spans="1:23" x14ac:dyDescent="0.2">
      <c r="D26" s="283">
        <f>D5/$W5*100</f>
        <v>14.285714285714285</v>
      </c>
      <c r="E26" s="283">
        <f t="shared" ref="E26:W26" si="1">E5/$W5*100</f>
        <v>4.7619047619047619</v>
      </c>
      <c r="F26" s="283">
        <f t="shared" si="1"/>
        <v>0</v>
      </c>
      <c r="G26" s="283">
        <f t="shared" si="1"/>
        <v>0</v>
      </c>
      <c r="H26" s="283">
        <f t="shared" si="1"/>
        <v>4.7619047619047619</v>
      </c>
      <c r="I26" s="283">
        <f t="shared" si="1"/>
        <v>0</v>
      </c>
      <c r="J26" s="283">
        <f t="shared" si="1"/>
        <v>23.809523809523807</v>
      </c>
      <c r="K26" s="283">
        <f t="shared" si="1"/>
        <v>14.285714285714285</v>
      </c>
      <c r="L26" s="283">
        <f t="shared" si="1"/>
        <v>0</v>
      </c>
      <c r="M26" s="283"/>
      <c r="N26" s="283"/>
      <c r="O26" s="283"/>
      <c r="P26" s="283">
        <f t="shared" si="1"/>
        <v>0</v>
      </c>
      <c r="Q26" s="283">
        <f t="shared" si="1"/>
        <v>0</v>
      </c>
      <c r="R26" s="283">
        <f t="shared" si="1"/>
        <v>0</v>
      </c>
      <c r="S26" s="283">
        <f t="shared" si="1"/>
        <v>23.809523809523807</v>
      </c>
      <c r="T26" s="283">
        <f t="shared" si="1"/>
        <v>14.285714285714285</v>
      </c>
      <c r="U26" s="283">
        <f t="shared" si="1"/>
        <v>0</v>
      </c>
      <c r="V26" s="283">
        <f t="shared" si="1"/>
        <v>0</v>
      </c>
      <c r="W26" s="283">
        <f t="shared" si="1"/>
        <v>100</v>
      </c>
    </row>
    <row r="27" spans="1:23" x14ac:dyDescent="0.2">
      <c r="D27" s="283">
        <f t="shared" ref="D27:W27" si="2">D6/$W6*100</f>
        <v>6.0606060606060606</v>
      </c>
      <c r="E27" s="283">
        <f t="shared" si="2"/>
        <v>18.181818181818183</v>
      </c>
      <c r="F27" s="283">
        <f t="shared" si="2"/>
        <v>39.393939393939391</v>
      </c>
      <c r="G27" s="283">
        <f t="shared" si="2"/>
        <v>0</v>
      </c>
      <c r="H27" s="283">
        <f t="shared" si="2"/>
        <v>0</v>
      </c>
      <c r="I27" s="283">
        <f t="shared" si="2"/>
        <v>0</v>
      </c>
      <c r="J27" s="283">
        <f t="shared" si="2"/>
        <v>0</v>
      </c>
      <c r="K27" s="283">
        <f t="shared" si="2"/>
        <v>0</v>
      </c>
      <c r="L27" s="283">
        <f t="shared" si="2"/>
        <v>6.0606060606060606</v>
      </c>
      <c r="M27" s="283"/>
      <c r="N27" s="283"/>
      <c r="O27" s="283"/>
      <c r="P27" s="283">
        <f t="shared" si="2"/>
        <v>0</v>
      </c>
      <c r="Q27" s="283">
        <f t="shared" si="2"/>
        <v>0</v>
      </c>
      <c r="R27" s="283">
        <f t="shared" si="2"/>
        <v>0</v>
      </c>
      <c r="S27" s="283">
        <f t="shared" si="2"/>
        <v>0</v>
      </c>
      <c r="T27" s="283">
        <f t="shared" si="2"/>
        <v>30.303030303030305</v>
      </c>
      <c r="U27" s="283">
        <f t="shared" si="2"/>
        <v>0</v>
      </c>
      <c r="V27" s="283">
        <f t="shared" si="2"/>
        <v>0</v>
      </c>
      <c r="W27" s="283">
        <f t="shared" si="2"/>
        <v>100</v>
      </c>
    </row>
    <row r="28" spans="1:23" x14ac:dyDescent="0.2">
      <c r="D28" s="283">
        <f t="shared" ref="D28:W28" si="3">D7/$W7*100</f>
        <v>5.8823529411764701</v>
      </c>
      <c r="E28" s="283">
        <f t="shared" si="3"/>
        <v>0</v>
      </c>
      <c r="F28" s="283">
        <f t="shared" si="3"/>
        <v>76.470588235294116</v>
      </c>
      <c r="G28" s="283">
        <f t="shared" si="3"/>
        <v>0</v>
      </c>
      <c r="H28" s="283">
        <f t="shared" si="3"/>
        <v>0</v>
      </c>
      <c r="I28" s="283">
        <f t="shared" si="3"/>
        <v>0</v>
      </c>
      <c r="J28" s="283">
        <f t="shared" si="3"/>
        <v>5.8823529411764701</v>
      </c>
      <c r="K28" s="283">
        <f t="shared" si="3"/>
        <v>0</v>
      </c>
      <c r="L28" s="283">
        <f t="shared" si="3"/>
        <v>0</v>
      </c>
      <c r="M28" s="283"/>
      <c r="N28" s="283"/>
      <c r="O28" s="283"/>
      <c r="P28" s="283">
        <f t="shared" si="3"/>
        <v>0</v>
      </c>
      <c r="Q28" s="283">
        <f t="shared" si="3"/>
        <v>0</v>
      </c>
      <c r="R28" s="283">
        <f t="shared" si="3"/>
        <v>0</v>
      </c>
      <c r="S28" s="283">
        <f t="shared" si="3"/>
        <v>5.8823529411764701</v>
      </c>
      <c r="T28" s="283">
        <f t="shared" si="3"/>
        <v>5.8823529411764701</v>
      </c>
      <c r="U28" s="283">
        <f t="shared" si="3"/>
        <v>0</v>
      </c>
      <c r="V28" s="283">
        <f t="shared" si="3"/>
        <v>0</v>
      </c>
      <c r="W28" s="283">
        <f t="shared" si="3"/>
        <v>100</v>
      </c>
    </row>
    <row r="29" spans="1:23" x14ac:dyDescent="0.2">
      <c r="D29" s="283">
        <f t="shared" ref="D29:W29" si="4">D8/$W8*100</f>
        <v>2.7777777777777777</v>
      </c>
      <c r="E29" s="283">
        <f t="shared" si="4"/>
        <v>0</v>
      </c>
      <c r="F29" s="283">
        <f t="shared" si="4"/>
        <v>55.555555555555557</v>
      </c>
      <c r="G29" s="283">
        <f t="shared" si="4"/>
        <v>0</v>
      </c>
      <c r="H29" s="283">
        <f t="shared" si="4"/>
        <v>2.7777777777777777</v>
      </c>
      <c r="I29" s="283">
        <f t="shared" si="4"/>
        <v>0</v>
      </c>
      <c r="J29" s="283">
        <f t="shared" si="4"/>
        <v>0</v>
      </c>
      <c r="K29" s="283">
        <f t="shared" si="4"/>
        <v>0</v>
      </c>
      <c r="L29" s="283">
        <f t="shared" si="4"/>
        <v>2.7777777777777777</v>
      </c>
      <c r="M29" s="283"/>
      <c r="N29" s="283"/>
      <c r="O29" s="283"/>
      <c r="P29" s="283">
        <f t="shared" si="4"/>
        <v>0</v>
      </c>
      <c r="Q29" s="283">
        <f t="shared" si="4"/>
        <v>2.7777777777777777</v>
      </c>
      <c r="R29" s="283">
        <f t="shared" si="4"/>
        <v>0</v>
      </c>
      <c r="S29" s="283">
        <f t="shared" si="4"/>
        <v>25</v>
      </c>
      <c r="T29" s="283">
        <f t="shared" si="4"/>
        <v>8.3333333333333321</v>
      </c>
      <c r="U29" s="283">
        <f t="shared" si="4"/>
        <v>0</v>
      </c>
      <c r="V29" s="283">
        <f t="shared" si="4"/>
        <v>0</v>
      </c>
      <c r="W29" s="283">
        <f t="shared" si="4"/>
        <v>100</v>
      </c>
    </row>
    <row r="30" spans="1:23" x14ac:dyDescent="0.2">
      <c r="D30" s="283">
        <f t="shared" ref="D30:W30" si="5">D9/$W9*100</f>
        <v>21.818181818181817</v>
      </c>
      <c r="E30" s="283">
        <f t="shared" si="5"/>
        <v>3.6363636363636362</v>
      </c>
      <c r="F30" s="283">
        <f t="shared" si="5"/>
        <v>29.09090909090909</v>
      </c>
      <c r="G30" s="283">
        <f t="shared" si="5"/>
        <v>1.8181818181818181</v>
      </c>
      <c r="H30" s="283">
        <f t="shared" si="5"/>
        <v>0</v>
      </c>
      <c r="I30" s="283">
        <f t="shared" si="5"/>
        <v>0</v>
      </c>
      <c r="J30" s="283">
        <f t="shared" si="5"/>
        <v>5.4545454545454541</v>
      </c>
      <c r="K30" s="283">
        <f t="shared" si="5"/>
        <v>0</v>
      </c>
      <c r="L30" s="283">
        <f t="shared" si="5"/>
        <v>0</v>
      </c>
      <c r="M30" s="283"/>
      <c r="N30" s="283"/>
      <c r="O30" s="283"/>
      <c r="P30" s="283">
        <f t="shared" si="5"/>
        <v>0</v>
      </c>
      <c r="Q30" s="283">
        <f t="shared" si="5"/>
        <v>0</v>
      </c>
      <c r="R30" s="283">
        <f t="shared" si="5"/>
        <v>0</v>
      </c>
      <c r="S30" s="283">
        <f t="shared" si="5"/>
        <v>5.4545454545454541</v>
      </c>
      <c r="T30" s="283">
        <f t="shared" si="5"/>
        <v>32.727272727272727</v>
      </c>
      <c r="U30" s="283">
        <f t="shared" si="5"/>
        <v>0</v>
      </c>
      <c r="V30" s="283">
        <f t="shared" si="5"/>
        <v>0</v>
      </c>
      <c r="W30" s="283">
        <f t="shared" si="5"/>
        <v>100</v>
      </c>
    </row>
    <row r="31" spans="1:23" x14ac:dyDescent="0.2">
      <c r="D31" s="283">
        <f t="shared" ref="D31:W31" si="6">D10/$W10*100</f>
        <v>1.6666666666666667</v>
      </c>
      <c r="E31" s="283">
        <f t="shared" si="6"/>
        <v>0</v>
      </c>
      <c r="F31" s="283">
        <f t="shared" si="6"/>
        <v>61.666666666666671</v>
      </c>
      <c r="G31" s="283">
        <f t="shared" si="6"/>
        <v>0</v>
      </c>
      <c r="H31" s="283">
        <f t="shared" si="6"/>
        <v>1.6666666666666667</v>
      </c>
      <c r="I31" s="283">
        <f t="shared" si="6"/>
        <v>0</v>
      </c>
      <c r="J31" s="283">
        <f t="shared" si="6"/>
        <v>25</v>
      </c>
      <c r="K31" s="283">
        <f t="shared" si="6"/>
        <v>0</v>
      </c>
      <c r="L31" s="283">
        <f t="shared" si="6"/>
        <v>0</v>
      </c>
      <c r="M31" s="283"/>
      <c r="N31" s="283"/>
      <c r="O31" s="283"/>
      <c r="P31" s="283">
        <f t="shared" si="6"/>
        <v>0</v>
      </c>
      <c r="Q31" s="283">
        <f t="shared" si="6"/>
        <v>0</v>
      </c>
      <c r="R31" s="283">
        <f t="shared" si="6"/>
        <v>0</v>
      </c>
      <c r="S31" s="283">
        <f t="shared" si="6"/>
        <v>5</v>
      </c>
      <c r="T31" s="283">
        <f t="shared" si="6"/>
        <v>5</v>
      </c>
      <c r="U31" s="283">
        <f t="shared" si="6"/>
        <v>0</v>
      </c>
      <c r="V31" s="283">
        <f t="shared" si="6"/>
        <v>0</v>
      </c>
      <c r="W31" s="283">
        <f t="shared" si="6"/>
        <v>100</v>
      </c>
    </row>
    <row r="32" spans="1:23" x14ac:dyDescent="0.2">
      <c r="D32" s="283">
        <f t="shared" ref="D32:W32" si="7">D11/$W11*100</f>
        <v>0</v>
      </c>
      <c r="E32" s="283">
        <f t="shared" si="7"/>
        <v>33.333333333333329</v>
      </c>
      <c r="F32" s="283">
        <f t="shared" si="7"/>
        <v>33.333333333333329</v>
      </c>
      <c r="G32" s="283">
        <f t="shared" si="7"/>
        <v>0</v>
      </c>
      <c r="H32" s="283">
        <f t="shared" si="7"/>
        <v>0</v>
      </c>
      <c r="I32" s="283">
        <f t="shared" si="7"/>
        <v>0</v>
      </c>
      <c r="J32" s="283">
        <f t="shared" si="7"/>
        <v>0</v>
      </c>
      <c r="K32" s="283">
        <f t="shared" si="7"/>
        <v>0</v>
      </c>
      <c r="L32" s="283">
        <f t="shared" si="7"/>
        <v>0</v>
      </c>
      <c r="M32" s="283"/>
      <c r="N32" s="283"/>
      <c r="O32" s="283"/>
      <c r="P32" s="283">
        <f t="shared" si="7"/>
        <v>0</v>
      </c>
      <c r="Q32" s="283">
        <f t="shared" si="7"/>
        <v>0</v>
      </c>
      <c r="R32" s="283">
        <f t="shared" si="7"/>
        <v>0</v>
      </c>
      <c r="S32" s="283">
        <f t="shared" si="7"/>
        <v>33.333333333333329</v>
      </c>
      <c r="T32" s="283">
        <f t="shared" si="7"/>
        <v>0</v>
      </c>
      <c r="U32" s="283">
        <f t="shared" si="7"/>
        <v>0</v>
      </c>
      <c r="V32" s="283">
        <f t="shared" si="7"/>
        <v>0</v>
      </c>
      <c r="W32" s="283">
        <f t="shared" si="7"/>
        <v>100</v>
      </c>
    </row>
    <row r="33" spans="4:23" x14ac:dyDescent="0.2">
      <c r="D33" s="283">
        <f t="shared" ref="D33:W33" si="8">D12/$W12*100</f>
        <v>18.181818181818183</v>
      </c>
      <c r="E33" s="283">
        <f t="shared" si="8"/>
        <v>0</v>
      </c>
      <c r="F33" s="283">
        <f t="shared" si="8"/>
        <v>18.181818181818183</v>
      </c>
      <c r="G33" s="283">
        <f t="shared" si="8"/>
        <v>0</v>
      </c>
      <c r="H33" s="283">
        <f t="shared" si="8"/>
        <v>0</v>
      </c>
      <c r="I33" s="283">
        <f t="shared" si="8"/>
        <v>0</v>
      </c>
      <c r="J33" s="283">
        <f t="shared" si="8"/>
        <v>0</v>
      </c>
      <c r="K33" s="283">
        <f t="shared" si="8"/>
        <v>0</v>
      </c>
      <c r="L33" s="283">
        <f t="shared" si="8"/>
        <v>0</v>
      </c>
      <c r="M33" s="283"/>
      <c r="N33" s="283"/>
      <c r="O33" s="283"/>
      <c r="P33" s="283">
        <f t="shared" si="8"/>
        <v>0</v>
      </c>
      <c r="Q33" s="283">
        <f t="shared" si="8"/>
        <v>0</v>
      </c>
      <c r="R33" s="283">
        <f t="shared" si="8"/>
        <v>0</v>
      </c>
      <c r="S33" s="283">
        <f t="shared" si="8"/>
        <v>27.27272727272727</v>
      </c>
      <c r="T33" s="283">
        <f t="shared" si="8"/>
        <v>9.0909090909090917</v>
      </c>
      <c r="U33" s="283">
        <f t="shared" si="8"/>
        <v>27.27272727272727</v>
      </c>
      <c r="V33" s="283">
        <f t="shared" si="8"/>
        <v>0</v>
      </c>
      <c r="W33" s="283">
        <f t="shared" si="8"/>
        <v>100</v>
      </c>
    </row>
    <row r="34" spans="4:23" x14ac:dyDescent="0.2">
      <c r="D34" s="283">
        <f t="shared" ref="D34:W34" si="9">D13/$W13*100</f>
        <v>0</v>
      </c>
      <c r="E34" s="283">
        <f t="shared" si="9"/>
        <v>0</v>
      </c>
      <c r="F34" s="283">
        <f t="shared" si="9"/>
        <v>38.888888888888893</v>
      </c>
      <c r="G34" s="283">
        <f t="shared" si="9"/>
        <v>0</v>
      </c>
      <c r="H34" s="283">
        <f t="shared" si="9"/>
        <v>0</v>
      </c>
      <c r="I34" s="283">
        <f t="shared" si="9"/>
        <v>0</v>
      </c>
      <c r="J34" s="283">
        <f t="shared" si="9"/>
        <v>0</v>
      </c>
      <c r="K34" s="283">
        <f t="shared" si="9"/>
        <v>5.5555555555555554</v>
      </c>
      <c r="L34" s="283">
        <f t="shared" si="9"/>
        <v>0</v>
      </c>
      <c r="M34" s="283"/>
      <c r="N34" s="283"/>
      <c r="O34" s="283"/>
      <c r="P34" s="283">
        <f t="shared" si="9"/>
        <v>0</v>
      </c>
      <c r="Q34" s="283">
        <f t="shared" si="9"/>
        <v>0</v>
      </c>
      <c r="R34" s="283">
        <f t="shared" si="9"/>
        <v>0</v>
      </c>
      <c r="S34" s="283">
        <f t="shared" si="9"/>
        <v>44.444444444444443</v>
      </c>
      <c r="T34" s="283">
        <f t="shared" si="9"/>
        <v>11.111111111111111</v>
      </c>
      <c r="U34" s="283">
        <f t="shared" si="9"/>
        <v>0</v>
      </c>
      <c r="V34" s="283">
        <f t="shared" si="9"/>
        <v>0</v>
      </c>
      <c r="W34" s="283">
        <f t="shared" si="9"/>
        <v>100</v>
      </c>
    </row>
    <row r="35" spans="4:23" x14ac:dyDescent="0.2">
      <c r="D35" s="283">
        <f t="shared" ref="D35:W35" si="10">D14/$W14*100</f>
        <v>2.6315789473684208</v>
      </c>
      <c r="E35" s="283">
        <f t="shared" si="10"/>
        <v>0</v>
      </c>
      <c r="F35" s="283">
        <f t="shared" si="10"/>
        <v>76.31578947368422</v>
      </c>
      <c r="G35" s="283">
        <f t="shared" si="10"/>
        <v>0</v>
      </c>
      <c r="H35" s="283">
        <f t="shared" si="10"/>
        <v>0</v>
      </c>
      <c r="I35" s="283">
        <f t="shared" si="10"/>
        <v>0</v>
      </c>
      <c r="J35" s="283">
        <f t="shared" si="10"/>
        <v>0</v>
      </c>
      <c r="K35" s="283">
        <f t="shared" si="10"/>
        <v>0</v>
      </c>
      <c r="L35" s="283">
        <f t="shared" si="10"/>
        <v>0</v>
      </c>
      <c r="M35" s="283"/>
      <c r="N35" s="283"/>
      <c r="O35" s="283"/>
      <c r="P35" s="283">
        <f t="shared" si="10"/>
        <v>0</v>
      </c>
      <c r="Q35" s="283">
        <f t="shared" si="10"/>
        <v>0</v>
      </c>
      <c r="R35" s="283">
        <f t="shared" si="10"/>
        <v>0</v>
      </c>
      <c r="S35" s="283">
        <f t="shared" si="10"/>
        <v>0</v>
      </c>
      <c r="T35" s="283">
        <f t="shared" si="10"/>
        <v>18.421052631578945</v>
      </c>
      <c r="U35" s="283">
        <f t="shared" si="10"/>
        <v>2.6315789473684208</v>
      </c>
      <c r="V35" s="283">
        <f t="shared" si="10"/>
        <v>0</v>
      </c>
      <c r="W35" s="283">
        <f t="shared" si="10"/>
        <v>100</v>
      </c>
    </row>
    <row r="36" spans="4:23" x14ac:dyDescent="0.2">
      <c r="D36" s="283">
        <f t="shared" ref="D36:W36" si="11">D15/$W15*100</f>
        <v>23.076923076923077</v>
      </c>
      <c r="E36" s="283">
        <f t="shared" si="11"/>
        <v>0</v>
      </c>
      <c r="F36" s="283">
        <f t="shared" si="11"/>
        <v>76.923076923076934</v>
      </c>
      <c r="G36" s="283">
        <f t="shared" si="11"/>
        <v>0</v>
      </c>
      <c r="H36" s="283">
        <f t="shared" si="11"/>
        <v>0</v>
      </c>
      <c r="I36" s="283">
        <f t="shared" si="11"/>
        <v>0</v>
      </c>
      <c r="J36" s="283">
        <f t="shared" si="11"/>
        <v>0</v>
      </c>
      <c r="K36" s="283">
        <f t="shared" si="11"/>
        <v>0</v>
      </c>
      <c r="L36" s="283">
        <f t="shared" si="11"/>
        <v>0</v>
      </c>
      <c r="M36" s="283"/>
      <c r="N36" s="283"/>
      <c r="O36" s="283"/>
      <c r="P36" s="283">
        <f t="shared" si="11"/>
        <v>0</v>
      </c>
      <c r="Q36" s="283">
        <f t="shared" si="11"/>
        <v>0</v>
      </c>
      <c r="R36" s="283">
        <f t="shared" si="11"/>
        <v>0</v>
      </c>
      <c r="S36" s="283">
        <f t="shared" si="11"/>
        <v>0</v>
      </c>
      <c r="T36" s="283">
        <f t="shared" si="11"/>
        <v>0</v>
      </c>
      <c r="U36" s="283">
        <f t="shared" si="11"/>
        <v>0</v>
      </c>
      <c r="V36" s="283">
        <f t="shared" si="11"/>
        <v>0</v>
      </c>
      <c r="W36" s="283">
        <f t="shared" si="11"/>
        <v>100</v>
      </c>
    </row>
    <row r="37" spans="4:23" x14ac:dyDescent="0.2">
      <c r="D37" s="283">
        <f t="shared" ref="D37:W37" si="12">D16/$W16*100</f>
        <v>0</v>
      </c>
      <c r="E37" s="283">
        <f t="shared" si="12"/>
        <v>0</v>
      </c>
      <c r="F37" s="283">
        <f t="shared" si="12"/>
        <v>0</v>
      </c>
      <c r="G37" s="283">
        <f t="shared" si="12"/>
        <v>0</v>
      </c>
      <c r="H37" s="283">
        <f t="shared" si="12"/>
        <v>0</v>
      </c>
      <c r="I37" s="283">
        <f t="shared" si="12"/>
        <v>0</v>
      </c>
      <c r="J37" s="283">
        <f t="shared" si="12"/>
        <v>50</v>
      </c>
      <c r="K37" s="283">
        <f t="shared" si="12"/>
        <v>0</v>
      </c>
      <c r="L37" s="283">
        <f t="shared" si="12"/>
        <v>0</v>
      </c>
      <c r="M37" s="283"/>
      <c r="N37" s="283"/>
      <c r="O37" s="283"/>
      <c r="P37" s="283">
        <f t="shared" si="12"/>
        <v>0</v>
      </c>
      <c r="Q37" s="283">
        <f t="shared" si="12"/>
        <v>0</v>
      </c>
      <c r="R37" s="283">
        <f t="shared" si="12"/>
        <v>0</v>
      </c>
      <c r="S37" s="283">
        <f t="shared" si="12"/>
        <v>0</v>
      </c>
      <c r="T37" s="283">
        <f t="shared" si="12"/>
        <v>0</v>
      </c>
      <c r="U37" s="283">
        <f t="shared" si="12"/>
        <v>0</v>
      </c>
      <c r="V37" s="283">
        <f t="shared" si="12"/>
        <v>50</v>
      </c>
      <c r="W37" s="283">
        <f t="shared" si="12"/>
        <v>100</v>
      </c>
    </row>
    <row r="38" spans="4:23" x14ac:dyDescent="0.2">
      <c r="D38" s="283">
        <f t="shared" ref="D38:W38" si="13">D17/$W17*100</f>
        <v>0</v>
      </c>
      <c r="E38" s="283">
        <f t="shared" si="13"/>
        <v>0</v>
      </c>
      <c r="F38" s="283">
        <f t="shared" si="13"/>
        <v>71.428571428571431</v>
      </c>
      <c r="G38" s="283">
        <f t="shared" si="13"/>
        <v>0</v>
      </c>
      <c r="H38" s="283">
        <f t="shared" si="13"/>
        <v>0</v>
      </c>
      <c r="I38" s="283">
        <f t="shared" si="13"/>
        <v>7.1428571428571423</v>
      </c>
      <c r="J38" s="283">
        <f t="shared" si="13"/>
        <v>0</v>
      </c>
      <c r="K38" s="283">
        <f t="shared" si="13"/>
        <v>0</v>
      </c>
      <c r="L38" s="283">
        <f t="shared" si="13"/>
        <v>0</v>
      </c>
      <c r="M38" s="283"/>
      <c r="N38" s="283"/>
      <c r="O38" s="283"/>
      <c r="P38" s="283">
        <f t="shared" si="13"/>
        <v>0</v>
      </c>
      <c r="Q38" s="283">
        <f t="shared" si="13"/>
        <v>0</v>
      </c>
      <c r="R38" s="283">
        <f t="shared" si="13"/>
        <v>0</v>
      </c>
      <c r="S38" s="283">
        <f t="shared" si="13"/>
        <v>0</v>
      </c>
      <c r="T38" s="283">
        <f t="shared" si="13"/>
        <v>21.428571428571427</v>
      </c>
      <c r="U38" s="283">
        <f t="shared" si="13"/>
        <v>0</v>
      </c>
      <c r="V38" s="283">
        <f t="shared" si="13"/>
        <v>0</v>
      </c>
      <c r="W38" s="283">
        <f t="shared" si="13"/>
        <v>100</v>
      </c>
    </row>
    <row r="39" spans="4:23" x14ac:dyDescent="0.2">
      <c r="D39" s="283">
        <f t="shared" ref="D39:W39" si="14">D18/$W18*100</f>
        <v>0</v>
      </c>
      <c r="E39" s="283">
        <f t="shared" si="14"/>
        <v>0</v>
      </c>
      <c r="F39" s="283">
        <f t="shared" si="14"/>
        <v>100</v>
      </c>
      <c r="G39" s="283">
        <f t="shared" si="14"/>
        <v>0</v>
      </c>
      <c r="H39" s="283">
        <f t="shared" si="14"/>
        <v>0</v>
      </c>
      <c r="I39" s="283">
        <f t="shared" si="14"/>
        <v>0</v>
      </c>
      <c r="J39" s="283">
        <f t="shared" si="14"/>
        <v>0</v>
      </c>
      <c r="K39" s="283">
        <f t="shared" si="14"/>
        <v>0</v>
      </c>
      <c r="L39" s="283">
        <f t="shared" si="14"/>
        <v>0</v>
      </c>
      <c r="M39" s="283"/>
      <c r="N39" s="283"/>
      <c r="O39" s="283"/>
      <c r="P39" s="283">
        <f t="shared" si="14"/>
        <v>0</v>
      </c>
      <c r="Q39" s="283">
        <f t="shared" si="14"/>
        <v>0</v>
      </c>
      <c r="R39" s="283">
        <f t="shared" si="14"/>
        <v>0</v>
      </c>
      <c r="S39" s="283">
        <f t="shared" si="14"/>
        <v>0</v>
      </c>
      <c r="T39" s="283">
        <f t="shared" si="14"/>
        <v>0</v>
      </c>
      <c r="U39" s="283">
        <f t="shared" si="14"/>
        <v>0</v>
      </c>
      <c r="V39" s="283">
        <f t="shared" si="14"/>
        <v>0</v>
      </c>
      <c r="W39" s="283">
        <f t="shared" si="14"/>
        <v>100</v>
      </c>
    </row>
    <row r="40" spans="4:23" x14ac:dyDescent="0.2">
      <c r="D40" s="283">
        <f t="shared" ref="D40:W40" si="15">D19/$W19*100</f>
        <v>1.7543859649122806</v>
      </c>
      <c r="E40" s="283">
        <f t="shared" si="15"/>
        <v>0</v>
      </c>
      <c r="F40" s="283">
        <f t="shared" si="15"/>
        <v>14.035087719298245</v>
      </c>
      <c r="G40" s="283">
        <f t="shared" si="15"/>
        <v>0</v>
      </c>
      <c r="H40" s="283">
        <f t="shared" si="15"/>
        <v>0</v>
      </c>
      <c r="I40" s="283">
        <f t="shared" si="15"/>
        <v>0</v>
      </c>
      <c r="J40" s="283">
        <f t="shared" si="15"/>
        <v>0</v>
      </c>
      <c r="K40" s="283">
        <f t="shared" si="15"/>
        <v>5.2631578947368416</v>
      </c>
      <c r="L40" s="283">
        <f t="shared" si="15"/>
        <v>0</v>
      </c>
      <c r="M40" s="283"/>
      <c r="N40" s="283"/>
      <c r="O40" s="283"/>
      <c r="P40" s="283">
        <f t="shared" si="15"/>
        <v>0</v>
      </c>
      <c r="Q40" s="283">
        <f t="shared" si="15"/>
        <v>0</v>
      </c>
      <c r="R40" s="283">
        <f t="shared" si="15"/>
        <v>1.7543859649122806</v>
      </c>
      <c r="S40" s="283">
        <f t="shared" si="15"/>
        <v>7.0175438596491224</v>
      </c>
      <c r="T40" s="283">
        <f t="shared" si="15"/>
        <v>70.175438596491219</v>
      </c>
      <c r="U40" s="283">
        <f t="shared" si="15"/>
        <v>0</v>
      </c>
      <c r="V40" s="283">
        <f t="shared" si="15"/>
        <v>0</v>
      </c>
      <c r="W40" s="283">
        <f t="shared" si="15"/>
        <v>100</v>
      </c>
    </row>
    <row r="41" spans="4:23" x14ac:dyDescent="0.2">
      <c r="D41" s="283">
        <f t="shared" ref="D41:W41" si="16">D20/$W20*100</f>
        <v>7.0680628272251314</v>
      </c>
      <c r="E41" s="283">
        <f t="shared" si="16"/>
        <v>2.6178010471204187</v>
      </c>
      <c r="F41" s="283">
        <f t="shared" si="16"/>
        <v>44.502617801047123</v>
      </c>
      <c r="G41" s="283">
        <f t="shared" si="16"/>
        <v>0.26178010471204188</v>
      </c>
      <c r="H41" s="283">
        <f t="shared" si="16"/>
        <v>0.78534031413612559</v>
      </c>
      <c r="I41" s="283">
        <f t="shared" si="16"/>
        <v>0.26178010471204188</v>
      </c>
      <c r="J41" s="283">
        <f t="shared" si="16"/>
        <v>6.5445026178010473</v>
      </c>
      <c r="K41" s="283">
        <f t="shared" si="16"/>
        <v>1.832460732984293</v>
      </c>
      <c r="L41" s="283">
        <f t="shared" si="16"/>
        <v>0.78534031413612559</v>
      </c>
      <c r="M41" s="283"/>
      <c r="N41" s="283"/>
      <c r="O41" s="283"/>
      <c r="P41" s="283">
        <f t="shared" si="16"/>
        <v>0</v>
      </c>
      <c r="Q41" s="283">
        <f t="shared" si="16"/>
        <v>0.26178010471204188</v>
      </c>
      <c r="R41" s="283">
        <f t="shared" si="16"/>
        <v>0.26178010471204188</v>
      </c>
      <c r="S41" s="283">
        <f t="shared" si="16"/>
        <v>9.6858638743455501</v>
      </c>
      <c r="T41" s="283">
        <f t="shared" si="16"/>
        <v>23.821989528795811</v>
      </c>
      <c r="U41" s="283">
        <f t="shared" si="16"/>
        <v>1.0471204188481675</v>
      </c>
      <c r="V41" s="283">
        <f t="shared" si="16"/>
        <v>0.26178010471204188</v>
      </c>
      <c r="W41" s="283">
        <f t="shared" si="16"/>
        <v>100</v>
      </c>
    </row>
  </sheetData>
  <mergeCells count="12">
    <mergeCell ref="M1:W1"/>
    <mergeCell ref="A1:L1"/>
    <mergeCell ref="A3:A4"/>
    <mergeCell ref="B3:B4"/>
    <mergeCell ref="C3:C4"/>
    <mergeCell ref="D3:L3"/>
    <mergeCell ref="M2:N2"/>
    <mergeCell ref="W3:W4"/>
    <mergeCell ref="M3:M4"/>
    <mergeCell ref="N3:N4"/>
    <mergeCell ref="O3:O4"/>
    <mergeCell ref="P3:V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7" orientation="landscape" r:id="rId1"/>
  <colBreaks count="1" manualBreakCount="1">
    <brk id="12" max="22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W41"/>
  <sheetViews>
    <sheetView rightToLeft="1" view="pageBreakPreview" zoomScale="120" zoomScaleSheetLayoutView="120" workbookViewId="0">
      <selection activeCell="C2" sqref="C2"/>
    </sheetView>
  </sheetViews>
  <sheetFormatPr defaultRowHeight="14.25" x14ac:dyDescent="0.2"/>
  <cols>
    <col min="1" max="1" width="11.75" style="124" customWidth="1"/>
    <col min="2" max="2" width="12.375" style="124" customWidth="1"/>
    <col min="3" max="3" width="8.875" style="124" customWidth="1"/>
    <col min="4" max="5" width="10.75" style="124" customWidth="1"/>
    <col min="6" max="6" width="12.75" style="124" customWidth="1"/>
    <col min="7" max="7" width="11.875" style="124" customWidth="1"/>
    <col min="8" max="8" width="10.75" style="124" customWidth="1"/>
    <col min="9" max="11" width="10.375" style="124" customWidth="1"/>
    <col min="12" max="12" width="12.625" style="124" customWidth="1"/>
    <col min="13" max="13" width="11.375" style="124" customWidth="1"/>
    <col min="14" max="20" width="10.75" style="124" customWidth="1"/>
    <col min="21" max="21" width="11.75" style="146" customWidth="1"/>
    <col min="22" max="233" width="9.125" style="124"/>
    <col min="234" max="234" width="13.375" style="124" customWidth="1"/>
    <col min="235" max="235" width="16" style="124" customWidth="1"/>
    <col min="236" max="253" width="5.375" style="124" customWidth="1"/>
    <col min="254" max="489" width="9.125" style="124"/>
    <col min="490" max="490" width="13.375" style="124" customWidth="1"/>
    <col min="491" max="491" width="16" style="124" customWidth="1"/>
    <col min="492" max="509" width="5.375" style="124" customWidth="1"/>
    <col min="510" max="745" width="9.125" style="124"/>
    <col min="746" max="746" width="13.375" style="124" customWidth="1"/>
    <col min="747" max="747" width="16" style="124" customWidth="1"/>
    <col min="748" max="765" width="5.375" style="124" customWidth="1"/>
    <col min="766" max="1001" width="9.125" style="124"/>
    <col min="1002" max="1002" width="13.375" style="124" customWidth="1"/>
    <col min="1003" max="1003" width="16" style="124" customWidth="1"/>
    <col min="1004" max="1021" width="5.375" style="124" customWidth="1"/>
    <col min="1022" max="1257" width="9.125" style="124"/>
    <col min="1258" max="1258" width="13.375" style="124" customWidth="1"/>
    <col min="1259" max="1259" width="16" style="124" customWidth="1"/>
    <col min="1260" max="1277" width="5.375" style="124" customWidth="1"/>
    <col min="1278" max="1513" width="9.125" style="124"/>
    <col min="1514" max="1514" width="13.375" style="124" customWidth="1"/>
    <col min="1515" max="1515" width="16" style="124" customWidth="1"/>
    <col min="1516" max="1533" width="5.375" style="124" customWidth="1"/>
    <col min="1534" max="1769" width="9.125" style="124"/>
    <col min="1770" max="1770" width="13.375" style="124" customWidth="1"/>
    <col min="1771" max="1771" width="16" style="124" customWidth="1"/>
    <col min="1772" max="1789" width="5.375" style="124" customWidth="1"/>
    <col min="1790" max="2025" width="9.125" style="124"/>
    <col min="2026" max="2026" width="13.375" style="124" customWidth="1"/>
    <col min="2027" max="2027" width="16" style="124" customWidth="1"/>
    <col min="2028" max="2045" width="5.375" style="124" customWidth="1"/>
    <col min="2046" max="2281" width="9.125" style="124"/>
    <col min="2282" max="2282" width="13.375" style="124" customWidth="1"/>
    <col min="2283" max="2283" width="16" style="124" customWidth="1"/>
    <col min="2284" max="2301" width="5.375" style="124" customWidth="1"/>
    <col min="2302" max="2537" width="9.125" style="124"/>
    <col min="2538" max="2538" width="13.375" style="124" customWidth="1"/>
    <col min="2539" max="2539" width="16" style="124" customWidth="1"/>
    <col min="2540" max="2557" width="5.375" style="124" customWidth="1"/>
    <col min="2558" max="2793" width="9.125" style="124"/>
    <col min="2794" max="2794" width="13.375" style="124" customWidth="1"/>
    <col min="2795" max="2795" width="16" style="124" customWidth="1"/>
    <col min="2796" max="2813" width="5.375" style="124" customWidth="1"/>
    <col min="2814" max="3049" width="9.125" style="124"/>
    <col min="3050" max="3050" width="13.375" style="124" customWidth="1"/>
    <col min="3051" max="3051" width="16" style="124" customWidth="1"/>
    <col min="3052" max="3069" width="5.375" style="124" customWidth="1"/>
    <col min="3070" max="3305" width="9.125" style="124"/>
    <col min="3306" max="3306" width="13.375" style="124" customWidth="1"/>
    <col min="3307" max="3307" width="16" style="124" customWidth="1"/>
    <col min="3308" max="3325" width="5.375" style="124" customWidth="1"/>
    <col min="3326" max="3561" width="9.125" style="124"/>
    <col min="3562" max="3562" width="13.375" style="124" customWidth="1"/>
    <col min="3563" max="3563" width="16" style="124" customWidth="1"/>
    <col min="3564" max="3581" width="5.375" style="124" customWidth="1"/>
    <col min="3582" max="3817" width="9.125" style="124"/>
    <col min="3818" max="3818" width="13.375" style="124" customWidth="1"/>
    <col min="3819" max="3819" width="16" style="124" customWidth="1"/>
    <col min="3820" max="3837" width="5.375" style="124" customWidth="1"/>
    <col min="3838" max="4073" width="9.125" style="124"/>
    <col min="4074" max="4074" width="13.375" style="124" customWidth="1"/>
    <col min="4075" max="4075" width="16" style="124" customWidth="1"/>
    <col min="4076" max="4093" width="5.375" style="124" customWidth="1"/>
    <col min="4094" max="4329" width="9.125" style="124"/>
    <col min="4330" max="4330" width="13.375" style="124" customWidth="1"/>
    <col min="4331" max="4331" width="16" style="124" customWidth="1"/>
    <col min="4332" max="4349" width="5.375" style="124" customWidth="1"/>
    <col min="4350" max="4585" width="9.125" style="124"/>
    <col min="4586" max="4586" width="13.375" style="124" customWidth="1"/>
    <col min="4587" max="4587" width="16" style="124" customWidth="1"/>
    <col min="4588" max="4605" width="5.375" style="124" customWidth="1"/>
    <col min="4606" max="4841" width="9.125" style="124"/>
    <col min="4842" max="4842" width="13.375" style="124" customWidth="1"/>
    <col min="4843" max="4843" width="16" style="124" customWidth="1"/>
    <col min="4844" max="4861" width="5.375" style="124" customWidth="1"/>
    <col min="4862" max="5097" width="9.125" style="124"/>
    <col min="5098" max="5098" width="13.375" style="124" customWidth="1"/>
    <col min="5099" max="5099" width="16" style="124" customWidth="1"/>
    <col min="5100" max="5117" width="5.375" style="124" customWidth="1"/>
    <col min="5118" max="5353" width="9.125" style="124"/>
    <col min="5354" max="5354" width="13.375" style="124" customWidth="1"/>
    <col min="5355" max="5355" width="16" style="124" customWidth="1"/>
    <col min="5356" max="5373" width="5.375" style="124" customWidth="1"/>
    <col min="5374" max="5609" width="9.125" style="124"/>
    <col min="5610" max="5610" width="13.375" style="124" customWidth="1"/>
    <col min="5611" max="5611" width="16" style="124" customWidth="1"/>
    <col min="5612" max="5629" width="5.375" style="124" customWidth="1"/>
    <col min="5630" max="5865" width="9.125" style="124"/>
    <col min="5866" max="5866" width="13.375" style="124" customWidth="1"/>
    <col min="5867" max="5867" width="16" style="124" customWidth="1"/>
    <col min="5868" max="5885" width="5.375" style="124" customWidth="1"/>
    <col min="5886" max="6121" width="9.125" style="124"/>
    <col min="6122" max="6122" width="13.375" style="124" customWidth="1"/>
    <col min="6123" max="6123" width="16" style="124" customWidth="1"/>
    <col min="6124" max="6141" width="5.375" style="124" customWidth="1"/>
    <col min="6142" max="6377" width="9.125" style="124"/>
    <col min="6378" max="6378" width="13.375" style="124" customWidth="1"/>
    <col min="6379" max="6379" width="16" style="124" customWidth="1"/>
    <col min="6380" max="6397" width="5.375" style="124" customWidth="1"/>
    <col min="6398" max="6633" width="9.125" style="124"/>
    <col min="6634" max="6634" width="13.375" style="124" customWidth="1"/>
    <col min="6635" max="6635" width="16" style="124" customWidth="1"/>
    <col min="6636" max="6653" width="5.375" style="124" customWidth="1"/>
    <col min="6654" max="6889" width="9.125" style="124"/>
    <col min="6890" max="6890" width="13.375" style="124" customWidth="1"/>
    <col min="6891" max="6891" width="16" style="124" customWidth="1"/>
    <col min="6892" max="6909" width="5.375" style="124" customWidth="1"/>
    <col min="6910" max="7145" width="9.125" style="124"/>
    <col min="7146" max="7146" width="13.375" style="124" customWidth="1"/>
    <col min="7147" max="7147" width="16" style="124" customWidth="1"/>
    <col min="7148" max="7165" width="5.375" style="124" customWidth="1"/>
    <col min="7166" max="7401" width="9.125" style="124"/>
    <col min="7402" max="7402" width="13.375" style="124" customWidth="1"/>
    <col min="7403" max="7403" width="16" style="124" customWidth="1"/>
    <col min="7404" max="7421" width="5.375" style="124" customWidth="1"/>
    <col min="7422" max="7657" width="9.125" style="124"/>
    <col min="7658" max="7658" width="13.375" style="124" customWidth="1"/>
    <col min="7659" max="7659" width="16" style="124" customWidth="1"/>
    <col min="7660" max="7677" width="5.375" style="124" customWidth="1"/>
    <col min="7678" max="7913" width="9.125" style="124"/>
    <col min="7914" max="7914" width="13.375" style="124" customWidth="1"/>
    <col min="7915" max="7915" width="16" style="124" customWidth="1"/>
    <col min="7916" max="7933" width="5.375" style="124" customWidth="1"/>
    <col min="7934" max="8169" width="9.125" style="124"/>
    <col min="8170" max="8170" width="13.375" style="124" customWidth="1"/>
    <col min="8171" max="8171" width="16" style="124" customWidth="1"/>
    <col min="8172" max="8189" width="5.375" style="124" customWidth="1"/>
    <col min="8190" max="8425" width="9.125" style="124"/>
    <col min="8426" max="8426" width="13.375" style="124" customWidth="1"/>
    <col min="8427" max="8427" width="16" style="124" customWidth="1"/>
    <col min="8428" max="8445" width="5.375" style="124" customWidth="1"/>
    <col min="8446" max="8681" width="9.125" style="124"/>
    <col min="8682" max="8682" width="13.375" style="124" customWidth="1"/>
    <col min="8683" max="8683" width="16" style="124" customWidth="1"/>
    <col min="8684" max="8701" width="5.375" style="124" customWidth="1"/>
    <col min="8702" max="8937" width="9.125" style="124"/>
    <col min="8938" max="8938" width="13.375" style="124" customWidth="1"/>
    <col min="8939" max="8939" width="16" style="124" customWidth="1"/>
    <col min="8940" max="8957" width="5.375" style="124" customWidth="1"/>
    <col min="8958" max="9193" width="9.125" style="124"/>
    <col min="9194" max="9194" width="13.375" style="124" customWidth="1"/>
    <col min="9195" max="9195" width="16" style="124" customWidth="1"/>
    <col min="9196" max="9213" width="5.375" style="124" customWidth="1"/>
    <col min="9214" max="9449" width="9.125" style="124"/>
    <col min="9450" max="9450" width="13.375" style="124" customWidth="1"/>
    <col min="9451" max="9451" width="16" style="124" customWidth="1"/>
    <col min="9452" max="9469" width="5.375" style="124" customWidth="1"/>
    <col min="9470" max="9705" width="9.125" style="124"/>
    <col min="9706" max="9706" width="13.375" style="124" customWidth="1"/>
    <col min="9707" max="9707" width="16" style="124" customWidth="1"/>
    <col min="9708" max="9725" width="5.375" style="124" customWidth="1"/>
    <col min="9726" max="9961" width="9.125" style="124"/>
    <col min="9962" max="9962" width="13.375" style="124" customWidth="1"/>
    <col min="9963" max="9963" width="16" style="124" customWidth="1"/>
    <col min="9964" max="9981" width="5.375" style="124" customWidth="1"/>
    <col min="9982" max="10217" width="9.125" style="124"/>
    <col min="10218" max="10218" width="13.375" style="124" customWidth="1"/>
    <col min="10219" max="10219" width="16" style="124" customWidth="1"/>
    <col min="10220" max="10237" width="5.375" style="124" customWidth="1"/>
    <col min="10238" max="10473" width="9.125" style="124"/>
    <col min="10474" max="10474" width="13.375" style="124" customWidth="1"/>
    <col min="10475" max="10475" width="16" style="124" customWidth="1"/>
    <col min="10476" max="10493" width="5.375" style="124" customWidth="1"/>
    <col min="10494" max="10729" width="9.125" style="124"/>
    <col min="10730" max="10730" width="13.375" style="124" customWidth="1"/>
    <col min="10731" max="10731" width="16" style="124" customWidth="1"/>
    <col min="10732" max="10749" width="5.375" style="124" customWidth="1"/>
    <col min="10750" max="10985" width="9.125" style="124"/>
    <col min="10986" max="10986" width="13.375" style="124" customWidth="1"/>
    <col min="10987" max="10987" width="16" style="124" customWidth="1"/>
    <col min="10988" max="11005" width="5.375" style="124" customWidth="1"/>
    <col min="11006" max="11241" width="9.125" style="124"/>
    <col min="11242" max="11242" width="13.375" style="124" customWidth="1"/>
    <col min="11243" max="11243" width="16" style="124" customWidth="1"/>
    <col min="11244" max="11261" width="5.375" style="124" customWidth="1"/>
    <col min="11262" max="11497" width="9.125" style="124"/>
    <col min="11498" max="11498" width="13.375" style="124" customWidth="1"/>
    <col min="11499" max="11499" width="16" style="124" customWidth="1"/>
    <col min="11500" max="11517" width="5.375" style="124" customWidth="1"/>
    <col min="11518" max="11753" width="9.125" style="124"/>
    <col min="11754" max="11754" width="13.375" style="124" customWidth="1"/>
    <col min="11755" max="11755" width="16" style="124" customWidth="1"/>
    <col min="11756" max="11773" width="5.375" style="124" customWidth="1"/>
    <col min="11774" max="12009" width="9.125" style="124"/>
    <col min="12010" max="12010" width="13.375" style="124" customWidth="1"/>
    <col min="12011" max="12011" width="16" style="124" customWidth="1"/>
    <col min="12012" max="12029" width="5.375" style="124" customWidth="1"/>
    <col min="12030" max="12265" width="9.125" style="124"/>
    <col min="12266" max="12266" width="13.375" style="124" customWidth="1"/>
    <col min="12267" max="12267" width="16" style="124" customWidth="1"/>
    <col min="12268" max="12285" width="5.375" style="124" customWidth="1"/>
    <col min="12286" max="12521" width="9.125" style="124"/>
    <col min="12522" max="12522" width="13.375" style="124" customWidth="1"/>
    <col min="12523" max="12523" width="16" style="124" customWidth="1"/>
    <col min="12524" max="12541" width="5.375" style="124" customWidth="1"/>
    <col min="12542" max="12777" width="9.125" style="124"/>
    <col min="12778" max="12778" width="13.375" style="124" customWidth="1"/>
    <col min="12779" max="12779" width="16" style="124" customWidth="1"/>
    <col min="12780" max="12797" width="5.375" style="124" customWidth="1"/>
    <col min="12798" max="13033" width="9.125" style="124"/>
    <col min="13034" max="13034" width="13.375" style="124" customWidth="1"/>
    <col min="13035" max="13035" width="16" style="124" customWidth="1"/>
    <col min="13036" max="13053" width="5.375" style="124" customWidth="1"/>
    <col min="13054" max="13289" width="9.125" style="124"/>
    <col min="13290" max="13290" width="13.375" style="124" customWidth="1"/>
    <col min="13291" max="13291" width="16" style="124" customWidth="1"/>
    <col min="13292" max="13309" width="5.375" style="124" customWidth="1"/>
    <col min="13310" max="13545" width="9.125" style="124"/>
    <col min="13546" max="13546" width="13.375" style="124" customWidth="1"/>
    <col min="13547" max="13547" width="16" style="124" customWidth="1"/>
    <col min="13548" max="13565" width="5.375" style="124" customWidth="1"/>
    <col min="13566" max="13801" width="9.125" style="124"/>
    <col min="13802" max="13802" width="13.375" style="124" customWidth="1"/>
    <col min="13803" max="13803" width="16" style="124" customWidth="1"/>
    <col min="13804" max="13821" width="5.375" style="124" customWidth="1"/>
    <col min="13822" max="14057" width="9.125" style="124"/>
    <col min="14058" max="14058" width="13.375" style="124" customWidth="1"/>
    <col min="14059" max="14059" width="16" style="124" customWidth="1"/>
    <col min="14060" max="14077" width="5.375" style="124" customWidth="1"/>
    <col min="14078" max="14313" width="9.125" style="124"/>
    <col min="14314" max="14314" width="13.375" style="124" customWidth="1"/>
    <col min="14315" max="14315" width="16" style="124" customWidth="1"/>
    <col min="14316" max="14333" width="5.375" style="124" customWidth="1"/>
    <col min="14334" max="14569" width="9.125" style="124"/>
    <col min="14570" max="14570" width="13.375" style="124" customWidth="1"/>
    <col min="14571" max="14571" width="16" style="124" customWidth="1"/>
    <col min="14572" max="14589" width="5.375" style="124" customWidth="1"/>
    <col min="14590" max="14825" width="9.125" style="124"/>
    <col min="14826" max="14826" width="13.375" style="124" customWidth="1"/>
    <col min="14827" max="14827" width="16" style="124" customWidth="1"/>
    <col min="14828" max="14845" width="5.375" style="124" customWidth="1"/>
    <col min="14846" max="15081" width="9.125" style="124"/>
    <col min="15082" max="15082" width="13.375" style="124" customWidth="1"/>
    <col min="15083" max="15083" width="16" style="124" customWidth="1"/>
    <col min="15084" max="15101" width="5.375" style="124" customWidth="1"/>
    <col min="15102" max="15337" width="9.125" style="124"/>
    <col min="15338" max="15338" width="13.375" style="124" customWidth="1"/>
    <col min="15339" max="15339" width="16" style="124" customWidth="1"/>
    <col min="15340" max="15357" width="5.375" style="124" customWidth="1"/>
    <col min="15358" max="15593" width="9.125" style="124"/>
    <col min="15594" max="15594" width="13.375" style="124" customWidth="1"/>
    <col min="15595" max="15595" width="16" style="124" customWidth="1"/>
    <col min="15596" max="15613" width="5.375" style="124" customWidth="1"/>
    <col min="15614" max="15849" width="9.125" style="124"/>
    <col min="15850" max="15850" width="13.375" style="124" customWidth="1"/>
    <col min="15851" max="15851" width="16" style="124" customWidth="1"/>
    <col min="15852" max="15869" width="5.375" style="124" customWidth="1"/>
    <col min="15870" max="16105" width="9.125" style="124"/>
    <col min="16106" max="16106" width="13.375" style="124" customWidth="1"/>
    <col min="16107" max="16107" width="16" style="124" customWidth="1"/>
    <col min="16108" max="16125" width="5.375" style="124" customWidth="1"/>
    <col min="16126" max="16383" width="9.125" style="124"/>
    <col min="16384" max="16384" width="9.125" style="124" customWidth="1"/>
  </cols>
  <sheetData>
    <row r="1" spans="1:23" ht="28.5" customHeight="1" x14ac:dyDescent="0.2">
      <c r="A1" s="432" t="s">
        <v>286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 t="s">
        <v>286</v>
      </c>
      <c r="M1" s="432"/>
      <c r="N1" s="432"/>
      <c r="O1" s="432"/>
      <c r="P1" s="432"/>
      <c r="Q1" s="432"/>
      <c r="R1" s="432"/>
      <c r="S1" s="432"/>
      <c r="T1" s="432"/>
      <c r="U1" s="432"/>
      <c r="V1" s="154"/>
    </row>
    <row r="2" spans="1:23" s="425" customFormat="1" ht="22.5" customHeight="1" thickBot="1" x14ac:dyDescent="0.25">
      <c r="A2" s="421" t="s">
        <v>368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38" t="s">
        <v>369</v>
      </c>
      <c r="M2" s="438"/>
      <c r="N2" s="422"/>
      <c r="O2" s="422"/>
      <c r="P2" s="422"/>
      <c r="Q2" s="422"/>
      <c r="R2" s="422"/>
      <c r="T2" s="422"/>
    </row>
    <row r="3" spans="1:23" ht="35.25" customHeight="1" thickTop="1" x14ac:dyDescent="0.2">
      <c r="A3" s="441" t="s">
        <v>0</v>
      </c>
      <c r="B3" s="430" t="s">
        <v>256</v>
      </c>
      <c r="C3" s="433" t="s">
        <v>339</v>
      </c>
      <c r="D3" s="433"/>
      <c r="E3" s="433"/>
      <c r="F3" s="433"/>
      <c r="G3" s="433"/>
      <c r="H3" s="433"/>
      <c r="I3" s="433"/>
      <c r="J3" s="433"/>
      <c r="K3" s="433"/>
      <c r="L3" s="441" t="s">
        <v>0</v>
      </c>
      <c r="M3" s="430" t="s">
        <v>256</v>
      </c>
      <c r="N3" s="433" t="s">
        <v>340</v>
      </c>
      <c r="O3" s="433"/>
      <c r="P3" s="433"/>
      <c r="Q3" s="433"/>
      <c r="R3" s="433"/>
      <c r="S3" s="433"/>
      <c r="T3" s="433"/>
      <c r="U3" s="464" t="s">
        <v>19</v>
      </c>
      <c r="W3" s="124" t="s">
        <v>19</v>
      </c>
    </row>
    <row r="4" spans="1:23" ht="42.75" customHeight="1" x14ac:dyDescent="0.2">
      <c r="A4" s="442"/>
      <c r="B4" s="431"/>
      <c r="C4" s="178" t="s">
        <v>106</v>
      </c>
      <c r="D4" s="178" t="s">
        <v>107</v>
      </c>
      <c r="E4" s="178" t="s">
        <v>196</v>
      </c>
      <c r="F4" s="178" t="s">
        <v>108</v>
      </c>
      <c r="G4" s="178" t="s">
        <v>109</v>
      </c>
      <c r="H4" s="178" t="s">
        <v>110</v>
      </c>
      <c r="I4" s="178" t="s">
        <v>103</v>
      </c>
      <c r="J4" s="178" t="s">
        <v>111</v>
      </c>
      <c r="K4" s="178" t="s">
        <v>112</v>
      </c>
      <c r="L4" s="442"/>
      <c r="M4" s="431"/>
      <c r="N4" s="178" t="s">
        <v>69</v>
      </c>
      <c r="O4" s="178" t="s">
        <v>70</v>
      </c>
      <c r="P4" s="178" t="s">
        <v>71</v>
      </c>
      <c r="Q4" s="178" t="s">
        <v>113</v>
      </c>
      <c r="R4" s="178" t="s">
        <v>102</v>
      </c>
      <c r="S4" s="178" t="s">
        <v>105</v>
      </c>
      <c r="T4" s="178" t="s">
        <v>20</v>
      </c>
      <c r="U4" s="465"/>
    </row>
    <row r="5" spans="1:23" s="41" customFormat="1" ht="21.95" customHeight="1" x14ac:dyDescent="0.2">
      <c r="A5" s="170" t="s">
        <v>2</v>
      </c>
      <c r="B5" s="164">
        <v>114</v>
      </c>
      <c r="C5" s="167">
        <f>C26/$U26*100</f>
        <v>14.285714285714285</v>
      </c>
      <c r="D5" s="167">
        <f t="shared" ref="D5:K5" si="0">D26/$U26*100</f>
        <v>4.7619047619047619</v>
      </c>
      <c r="E5" s="167">
        <f t="shared" si="0"/>
        <v>0</v>
      </c>
      <c r="F5" s="167">
        <f t="shared" si="0"/>
        <v>0</v>
      </c>
      <c r="G5" s="167">
        <f t="shared" si="0"/>
        <v>4.7619047619047619</v>
      </c>
      <c r="H5" s="167">
        <f t="shared" si="0"/>
        <v>0</v>
      </c>
      <c r="I5" s="167">
        <f t="shared" si="0"/>
        <v>23.809523809523807</v>
      </c>
      <c r="J5" s="167">
        <f t="shared" si="0"/>
        <v>14.285714285714285</v>
      </c>
      <c r="K5" s="167">
        <f t="shared" si="0"/>
        <v>0</v>
      </c>
      <c r="L5" s="170" t="s">
        <v>2</v>
      </c>
      <c r="M5" s="164">
        <v>114</v>
      </c>
      <c r="N5" s="167">
        <f>N26/$U26*100</f>
        <v>0</v>
      </c>
      <c r="O5" s="167">
        <f t="shared" ref="O5:T5" si="1">O26/$U26*100</f>
        <v>0</v>
      </c>
      <c r="P5" s="167">
        <f t="shared" si="1"/>
        <v>0</v>
      </c>
      <c r="Q5" s="167">
        <f t="shared" si="1"/>
        <v>23.809523809523807</v>
      </c>
      <c r="R5" s="167">
        <f t="shared" si="1"/>
        <v>14.285714285714285</v>
      </c>
      <c r="S5" s="167">
        <f t="shared" si="1"/>
        <v>0</v>
      </c>
      <c r="T5" s="167">
        <f t="shared" si="1"/>
        <v>0</v>
      </c>
      <c r="U5" s="167">
        <f>C5+D5+E5+F5+G5+H5+I5+J5+K5+N5+O5+P5+Q5+R5+S5+T5</f>
        <v>100</v>
      </c>
      <c r="W5" s="41">
        <v>21</v>
      </c>
    </row>
    <row r="6" spans="1:23" s="41" customFormat="1" ht="21.95" customHeight="1" x14ac:dyDescent="0.2">
      <c r="A6" s="170" t="s">
        <v>4</v>
      </c>
      <c r="B6" s="164">
        <v>72</v>
      </c>
      <c r="C6" s="167">
        <f t="shared" ref="C6:K6" si="2">C27/$U27*100</f>
        <v>6.0606060606060606</v>
      </c>
      <c r="D6" s="167">
        <f t="shared" si="2"/>
        <v>18.181818181818183</v>
      </c>
      <c r="E6" s="167">
        <f t="shared" si="2"/>
        <v>39.393939393939391</v>
      </c>
      <c r="F6" s="167">
        <f t="shared" si="2"/>
        <v>0</v>
      </c>
      <c r="G6" s="167">
        <f t="shared" si="2"/>
        <v>0</v>
      </c>
      <c r="H6" s="167">
        <f t="shared" si="2"/>
        <v>0</v>
      </c>
      <c r="I6" s="167">
        <f t="shared" si="2"/>
        <v>0</v>
      </c>
      <c r="J6" s="167">
        <f t="shared" si="2"/>
        <v>0</v>
      </c>
      <c r="K6" s="167">
        <f t="shared" si="2"/>
        <v>6.0606060606060606</v>
      </c>
      <c r="L6" s="170" t="s">
        <v>4</v>
      </c>
      <c r="M6" s="164">
        <v>72</v>
      </c>
      <c r="N6" s="167">
        <f t="shared" ref="N6:T6" si="3">N27/$U27*100</f>
        <v>0</v>
      </c>
      <c r="O6" s="167">
        <f t="shared" si="3"/>
        <v>0</v>
      </c>
      <c r="P6" s="167">
        <f t="shared" si="3"/>
        <v>0</v>
      </c>
      <c r="Q6" s="167">
        <f t="shared" si="3"/>
        <v>0</v>
      </c>
      <c r="R6" s="167">
        <f t="shared" si="3"/>
        <v>30.303030303030305</v>
      </c>
      <c r="S6" s="167">
        <f t="shared" si="3"/>
        <v>0</v>
      </c>
      <c r="T6" s="167">
        <f t="shared" si="3"/>
        <v>0</v>
      </c>
      <c r="U6" s="167">
        <f t="shared" ref="U6:U20" si="4">C6+D6+E6+F6+G6+H6+I6+J6+K6+N6+O6+P6+Q6+R6+S6+T6</f>
        <v>100</v>
      </c>
      <c r="W6" s="41">
        <v>33</v>
      </c>
    </row>
    <row r="7" spans="1:23" s="41" customFormat="1" ht="21.95" customHeight="1" x14ac:dyDescent="0.2">
      <c r="A7" s="170" t="s">
        <v>6</v>
      </c>
      <c r="B7" s="164">
        <v>154</v>
      </c>
      <c r="C7" s="167">
        <f t="shared" ref="C7:K7" si="5">C28/$U28*100</f>
        <v>5.8823529411764701</v>
      </c>
      <c r="D7" s="167">
        <f t="shared" si="5"/>
        <v>0</v>
      </c>
      <c r="E7" s="167">
        <f t="shared" si="5"/>
        <v>76.470588235294116</v>
      </c>
      <c r="F7" s="167">
        <f t="shared" si="5"/>
        <v>0</v>
      </c>
      <c r="G7" s="167">
        <f t="shared" si="5"/>
        <v>0</v>
      </c>
      <c r="H7" s="167">
        <f t="shared" si="5"/>
        <v>0</v>
      </c>
      <c r="I7" s="167">
        <f t="shared" si="5"/>
        <v>5.8823529411764701</v>
      </c>
      <c r="J7" s="167">
        <f t="shared" si="5"/>
        <v>0</v>
      </c>
      <c r="K7" s="167">
        <f t="shared" si="5"/>
        <v>0</v>
      </c>
      <c r="L7" s="170" t="s">
        <v>6</v>
      </c>
      <c r="M7" s="164">
        <v>154</v>
      </c>
      <c r="N7" s="167">
        <f t="shared" ref="N7:T7" si="6">N28/$U28*100</f>
        <v>0</v>
      </c>
      <c r="O7" s="167">
        <f t="shared" si="6"/>
        <v>0</v>
      </c>
      <c r="P7" s="167">
        <f t="shared" si="6"/>
        <v>0</v>
      </c>
      <c r="Q7" s="167">
        <f t="shared" si="6"/>
        <v>5.8823529411764701</v>
      </c>
      <c r="R7" s="167">
        <f t="shared" si="6"/>
        <v>5.8823529411764701</v>
      </c>
      <c r="S7" s="167">
        <f t="shared" si="6"/>
        <v>0</v>
      </c>
      <c r="T7" s="167">
        <f t="shared" si="6"/>
        <v>0</v>
      </c>
      <c r="U7" s="167">
        <f t="shared" si="4"/>
        <v>99.999999999999972</v>
      </c>
      <c r="W7" s="41">
        <v>17</v>
      </c>
    </row>
    <row r="8" spans="1:23" s="41" customFormat="1" ht="21.95" customHeight="1" x14ac:dyDescent="0.2">
      <c r="A8" s="170" t="s">
        <v>7</v>
      </c>
      <c r="B8" s="164">
        <v>63</v>
      </c>
      <c r="C8" s="167">
        <f t="shared" ref="C8:K8" si="7">C29/$U29*100</f>
        <v>2.7777777777777777</v>
      </c>
      <c r="D8" s="167">
        <f t="shared" si="7"/>
        <v>0</v>
      </c>
      <c r="E8" s="167">
        <f t="shared" si="7"/>
        <v>55.555555555555557</v>
      </c>
      <c r="F8" s="167">
        <f t="shared" si="7"/>
        <v>0</v>
      </c>
      <c r="G8" s="167">
        <f t="shared" si="7"/>
        <v>2.7777777777777777</v>
      </c>
      <c r="H8" s="167">
        <f t="shared" si="7"/>
        <v>0</v>
      </c>
      <c r="I8" s="167">
        <f t="shared" si="7"/>
        <v>0</v>
      </c>
      <c r="J8" s="167">
        <f t="shared" si="7"/>
        <v>0</v>
      </c>
      <c r="K8" s="167">
        <f t="shared" si="7"/>
        <v>2.7777777777777777</v>
      </c>
      <c r="L8" s="170" t="s">
        <v>7</v>
      </c>
      <c r="M8" s="164">
        <v>63</v>
      </c>
      <c r="N8" s="167">
        <f t="shared" ref="N8:T8" si="8">N29/$U29*100</f>
        <v>0</v>
      </c>
      <c r="O8" s="167">
        <f t="shared" si="8"/>
        <v>2.7777777777777777</v>
      </c>
      <c r="P8" s="167">
        <f t="shared" si="8"/>
        <v>0</v>
      </c>
      <c r="Q8" s="167">
        <f t="shared" si="8"/>
        <v>25</v>
      </c>
      <c r="R8" s="167">
        <f t="shared" si="8"/>
        <v>8.3333333333333321</v>
      </c>
      <c r="S8" s="167">
        <f t="shared" si="8"/>
        <v>0</v>
      </c>
      <c r="T8" s="167">
        <f t="shared" si="8"/>
        <v>0</v>
      </c>
      <c r="U8" s="167">
        <f t="shared" si="4"/>
        <v>100</v>
      </c>
      <c r="W8" s="41">
        <v>36</v>
      </c>
    </row>
    <row r="9" spans="1:23" s="41" customFormat="1" ht="21.95" customHeight="1" x14ac:dyDescent="0.2">
      <c r="A9" s="170" t="s">
        <v>8</v>
      </c>
      <c r="B9" s="164">
        <v>447</v>
      </c>
      <c r="C9" s="167">
        <f t="shared" ref="C9:K9" si="9">C30/$U30*100</f>
        <v>21.818181818181817</v>
      </c>
      <c r="D9" s="167">
        <f t="shared" si="9"/>
        <v>3.6363636363636362</v>
      </c>
      <c r="E9" s="167">
        <f t="shared" si="9"/>
        <v>29.09090909090909</v>
      </c>
      <c r="F9" s="167">
        <f t="shared" si="9"/>
        <v>1.8181818181818181</v>
      </c>
      <c r="G9" s="167">
        <f t="shared" si="9"/>
        <v>0</v>
      </c>
      <c r="H9" s="167">
        <f t="shared" si="9"/>
        <v>0</v>
      </c>
      <c r="I9" s="167">
        <f t="shared" si="9"/>
        <v>5.4545454545454541</v>
      </c>
      <c r="J9" s="167">
        <f t="shared" si="9"/>
        <v>0</v>
      </c>
      <c r="K9" s="167">
        <f t="shared" si="9"/>
        <v>0</v>
      </c>
      <c r="L9" s="170" t="s">
        <v>8</v>
      </c>
      <c r="M9" s="164">
        <v>447</v>
      </c>
      <c r="N9" s="167">
        <f t="shared" ref="N9:T9" si="10">N30/$U30*100</f>
        <v>0</v>
      </c>
      <c r="O9" s="167">
        <f t="shared" si="10"/>
        <v>0</v>
      </c>
      <c r="P9" s="167">
        <f t="shared" si="10"/>
        <v>0</v>
      </c>
      <c r="Q9" s="167">
        <f t="shared" si="10"/>
        <v>5.4545454545454541</v>
      </c>
      <c r="R9" s="167">
        <f t="shared" si="10"/>
        <v>32.727272727272727</v>
      </c>
      <c r="S9" s="167">
        <f t="shared" si="10"/>
        <v>0</v>
      </c>
      <c r="T9" s="167">
        <f t="shared" si="10"/>
        <v>0</v>
      </c>
      <c r="U9" s="167">
        <f t="shared" si="4"/>
        <v>100</v>
      </c>
      <c r="W9" s="41">
        <v>55</v>
      </c>
    </row>
    <row r="10" spans="1:23" s="41" customFormat="1" ht="21.95" customHeight="1" x14ac:dyDescent="0.2">
      <c r="A10" s="170" t="s">
        <v>9</v>
      </c>
      <c r="B10" s="164">
        <v>170</v>
      </c>
      <c r="C10" s="167">
        <f t="shared" ref="C10:K10" si="11">C31/$U31*100</f>
        <v>1.6666666666666667</v>
      </c>
      <c r="D10" s="167">
        <f t="shared" si="11"/>
        <v>0</v>
      </c>
      <c r="E10" s="167">
        <f t="shared" si="11"/>
        <v>61.666666666666671</v>
      </c>
      <c r="F10" s="167">
        <f t="shared" si="11"/>
        <v>0</v>
      </c>
      <c r="G10" s="167">
        <f t="shared" si="11"/>
        <v>1.6666666666666667</v>
      </c>
      <c r="H10" s="167">
        <f t="shared" si="11"/>
        <v>0</v>
      </c>
      <c r="I10" s="167">
        <f t="shared" si="11"/>
        <v>25</v>
      </c>
      <c r="J10" s="167">
        <f t="shared" si="11"/>
        <v>0</v>
      </c>
      <c r="K10" s="167">
        <f t="shared" si="11"/>
        <v>0</v>
      </c>
      <c r="L10" s="170" t="s">
        <v>9</v>
      </c>
      <c r="M10" s="164">
        <v>170</v>
      </c>
      <c r="N10" s="167">
        <f t="shared" ref="N10:T10" si="12">N31/$U31*100</f>
        <v>0</v>
      </c>
      <c r="O10" s="167">
        <f t="shared" si="12"/>
        <v>0</v>
      </c>
      <c r="P10" s="167">
        <f t="shared" si="12"/>
        <v>0</v>
      </c>
      <c r="Q10" s="167">
        <f t="shared" si="12"/>
        <v>5</v>
      </c>
      <c r="R10" s="167">
        <f t="shared" si="12"/>
        <v>5</v>
      </c>
      <c r="S10" s="167">
        <f t="shared" si="12"/>
        <v>0</v>
      </c>
      <c r="T10" s="167">
        <f t="shared" si="12"/>
        <v>0</v>
      </c>
      <c r="U10" s="167">
        <f t="shared" si="4"/>
        <v>100</v>
      </c>
      <c r="W10" s="41">
        <v>60</v>
      </c>
    </row>
    <row r="11" spans="1:23" s="41" customFormat="1" ht="21.95" customHeight="1" x14ac:dyDescent="0.2">
      <c r="A11" s="170" t="s">
        <v>10</v>
      </c>
      <c r="B11" s="164">
        <v>40</v>
      </c>
      <c r="C11" s="167">
        <f t="shared" ref="C11:K11" si="13">C32/$U32*100</f>
        <v>0</v>
      </c>
      <c r="D11" s="167">
        <f t="shared" si="13"/>
        <v>33.333333333333329</v>
      </c>
      <c r="E11" s="167">
        <f t="shared" si="13"/>
        <v>33.333333333333329</v>
      </c>
      <c r="F11" s="167">
        <f t="shared" si="13"/>
        <v>0</v>
      </c>
      <c r="G11" s="167">
        <f t="shared" si="13"/>
        <v>0</v>
      </c>
      <c r="H11" s="167">
        <f t="shared" si="13"/>
        <v>0</v>
      </c>
      <c r="I11" s="167">
        <f t="shared" si="13"/>
        <v>0</v>
      </c>
      <c r="J11" s="167">
        <f t="shared" si="13"/>
        <v>0</v>
      </c>
      <c r="K11" s="167">
        <f t="shared" si="13"/>
        <v>0</v>
      </c>
      <c r="L11" s="170" t="s">
        <v>10</v>
      </c>
      <c r="M11" s="164">
        <v>40</v>
      </c>
      <c r="N11" s="167">
        <f t="shared" ref="N11:T11" si="14">N32/$U32*100</f>
        <v>0</v>
      </c>
      <c r="O11" s="167">
        <f t="shared" si="14"/>
        <v>0</v>
      </c>
      <c r="P11" s="167">
        <f t="shared" si="14"/>
        <v>0</v>
      </c>
      <c r="Q11" s="167">
        <f t="shared" si="14"/>
        <v>33.333333333333329</v>
      </c>
      <c r="R11" s="167">
        <f t="shared" si="14"/>
        <v>0</v>
      </c>
      <c r="S11" s="167">
        <f t="shared" si="14"/>
        <v>0</v>
      </c>
      <c r="T11" s="167">
        <f t="shared" si="14"/>
        <v>0</v>
      </c>
      <c r="U11" s="167">
        <f t="shared" si="4"/>
        <v>99.999999999999986</v>
      </c>
      <c r="W11" s="41">
        <v>3</v>
      </c>
    </row>
    <row r="12" spans="1:23" s="41" customFormat="1" ht="21.95" customHeight="1" x14ac:dyDescent="0.2">
      <c r="A12" s="170" t="s">
        <v>11</v>
      </c>
      <c r="B12" s="164">
        <v>57</v>
      </c>
      <c r="C12" s="167">
        <f t="shared" ref="C12:K12" si="15">C33/$U33*100</f>
        <v>18.181818181818183</v>
      </c>
      <c r="D12" s="167">
        <f t="shared" si="15"/>
        <v>0</v>
      </c>
      <c r="E12" s="167">
        <f t="shared" si="15"/>
        <v>18.181818181818183</v>
      </c>
      <c r="F12" s="167">
        <f t="shared" si="15"/>
        <v>0</v>
      </c>
      <c r="G12" s="167">
        <f t="shared" si="15"/>
        <v>0</v>
      </c>
      <c r="H12" s="167">
        <f t="shared" si="15"/>
        <v>0</v>
      </c>
      <c r="I12" s="167">
        <f t="shared" si="15"/>
        <v>0</v>
      </c>
      <c r="J12" s="167">
        <f t="shared" si="15"/>
        <v>0</v>
      </c>
      <c r="K12" s="167">
        <f t="shared" si="15"/>
        <v>0</v>
      </c>
      <c r="L12" s="170" t="s">
        <v>11</v>
      </c>
      <c r="M12" s="164">
        <v>57</v>
      </c>
      <c r="N12" s="167">
        <f t="shared" ref="N12:T12" si="16">N33/$U33*100</f>
        <v>0</v>
      </c>
      <c r="O12" s="167">
        <f t="shared" si="16"/>
        <v>0</v>
      </c>
      <c r="P12" s="167">
        <f t="shared" si="16"/>
        <v>0</v>
      </c>
      <c r="Q12" s="167">
        <f t="shared" si="16"/>
        <v>27.27272727272727</v>
      </c>
      <c r="R12" s="167">
        <f t="shared" si="16"/>
        <v>9.0909090909090917</v>
      </c>
      <c r="S12" s="167">
        <f t="shared" si="16"/>
        <v>27.27272727272727</v>
      </c>
      <c r="T12" s="167">
        <f t="shared" si="16"/>
        <v>0</v>
      </c>
      <c r="U12" s="167">
        <f t="shared" si="4"/>
        <v>100</v>
      </c>
      <c r="W12" s="41">
        <v>11</v>
      </c>
    </row>
    <row r="13" spans="1:23" s="41" customFormat="1" ht="21.95" customHeight="1" x14ac:dyDescent="0.2">
      <c r="A13" s="170" t="s">
        <v>12</v>
      </c>
      <c r="B13" s="164">
        <v>35</v>
      </c>
      <c r="C13" s="167">
        <f t="shared" ref="C13:K13" si="17">C34/$U34*100</f>
        <v>0</v>
      </c>
      <c r="D13" s="167">
        <f t="shared" si="17"/>
        <v>0</v>
      </c>
      <c r="E13" s="167">
        <f t="shared" si="17"/>
        <v>38.888888888888893</v>
      </c>
      <c r="F13" s="167">
        <f t="shared" si="17"/>
        <v>0</v>
      </c>
      <c r="G13" s="167">
        <f t="shared" si="17"/>
        <v>0</v>
      </c>
      <c r="H13" s="167">
        <f t="shared" si="17"/>
        <v>0</v>
      </c>
      <c r="I13" s="167">
        <f t="shared" si="17"/>
        <v>0</v>
      </c>
      <c r="J13" s="167">
        <f t="shared" si="17"/>
        <v>5.5555555555555554</v>
      </c>
      <c r="K13" s="167">
        <f t="shared" si="17"/>
        <v>0</v>
      </c>
      <c r="L13" s="170" t="s">
        <v>12</v>
      </c>
      <c r="M13" s="164">
        <v>35</v>
      </c>
      <c r="N13" s="167">
        <f t="shared" ref="N13:T13" si="18">N34/$U34*100</f>
        <v>0</v>
      </c>
      <c r="O13" s="167">
        <f t="shared" si="18"/>
        <v>0</v>
      </c>
      <c r="P13" s="167">
        <f t="shared" si="18"/>
        <v>0</v>
      </c>
      <c r="Q13" s="167">
        <f t="shared" si="18"/>
        <v>44.444444444444443</v>
      </c>
      <c r="R13" s="167">
        <f t="shared" si="18"/>
        <v>11.111111111111111</v>
      </c>
      <c r="S13" s="167">
        <f t="shared" si="18"/>
        <v>0</v>
      </c>
      <c r="T13" s="167">
        <f t="shared" si="18"/>
        <v>0</v>
      </c>
      <c r="U13" s="167">
        <f t="shared" si="4"/>
        <v>100</v>
      </c>
      <c r="W13" s="41">
        <v>18</v>
      </c>
    </row>
    <row r="14" spans="1:23" s="41" customFormat="1" ht="21.95" customHeight="1" x14ac:dyDescent="0.2">
      <c r="A14" s="170" t="s">
        <v>13</v>
      </c>
      <c r="B14" s="164">
        <v>48</v>
      </c>
      <c r="C14" s="167">
        <f t="shared" ref="C14:K14" si="19">C35/$U35*100</f>
        <v>2.6315789473684208</v>
      </c>
      <c r="D14" s="167">
        <f t="shared" si="19"/>
        <v>0</v>
      </c>
      <c r="E14" s="167">
        <f t="shared" si="19"/>
        <v>76.31578947368422</v>
      </c>
      <c r="F14" s="167">
        <f t="shared" si="19"/>
        <v>0</v>
      </c>
      <c r="G14" s="167">
        <f t="shared" si="19"/>
        <v>0</v>
      </c>
      <c r="H14" s="167">
        <f t="shared" si="19"/>
        <v>0</v>
      </c>
      <c r="I14" s="167">
        <f t="shared" si="19"/>
        <v>0</v>
      </c>
      <c r="J14" s="167">
        <f t="shared" si="19"/>
        <v>0</v>
      </c>
      <c r="K14" s="167">
        <f t="shared" si="19"/>
        <v>0</v>
      </c>
      <c r="L14" s="170" t="s">
        <v>13</v>
      </c>
      <c r="M14" s="164">
        <v>48</v>
      </c>
      <c r="N14" s="167">
        <f t="shared" ref="N14:T14" si="20">N35/$U35*100</f>
        <v>0</v>
      </c>
      <c r="O14" s="167">
        <f t="shared" si="20"/>
        <v>0</v>
      </c>
      <c r="P14" s="167">
        <f t="shared" si="20"/>
        <v>0</v>
      </c>
      <c r="Q14" s="167">
        <f t="shared" si="20"/>
        <v>0</v>
      </c>
      <c r="R14" s="167">
        <f t="shared" si="20"/>
        <v>18.421052631578945</v>
      </c>
      <c r="S14" s="167">
        <f t="shared" si="20"/>
        <v>2.6315789473684208</v>
      </c>
      <c r="T14" s="167">
        <f t="shared" si="20"/>
        <v>0</v>
      </c>
      <c r="U14" s="167">
        <f t="shared" si="4"/>
        <v>100.00000000000001</v>
      </c>
      <c r="W14" s="41">
        <v>38</v>
      </c>
    </row>
    <row r="15" spans="1:23" s="41" customFormat="1" ht="21.95" customHeight="1" x14ac:dyDescent="0.2">
      <c r="A15" s="170" t="s">
        <v>14</v>
      </c>
      <c r="B15" s="164">
        <v>58</v>
      </c>
      <c r="C15" s="167">
        <f t="shared" ref="C15:K15" si="21">C36/$U36*100</f>
        <v>23.076923076923077</v>
      </c>
      <c r="D15" s="167">
        <f t="shared" si="21"/>
        <v>0</v>
      </c>
      <c r="E15" s="167">
        <f t="shared" si="21"/>
        <v>76.923076923076934</v>
      </c>
      <c r="F15" s="167">
        <f t="shared" si="21"/>
        <v>0</v>
      </c>
      <c r="G15" s="167">
        <f t="shared" si="21"/>
        <v>0</v>
      </c>
      <c r="H15" s="167">
        <f t="shared" si="21"/>
        <v>0</v>
      </c>
      <c r="I15" s="167">
        <f t="shared" si="21"/>
        <v>0</v>
      </c>
      <c r="J15" s="167">
        <f t="shared" si="21"/>
        <v>0</v>
      </c>
      <c r="K15" s="167">
        <f t="shared" si="21"/>
        <v>0</v>
      </c>
      <c r="L15" s="170" t="s">
        <v>14</v>
      </c>
      <c r="M15" s="164">
        <v>58</v>
      </c>
      <c r="N15" s="167">
        <f t="shared" ref="N15:T15" si="22">N36/$U36*100</f>
        <v>0</v>
      </c>
      <c r="O15" s="167">
        <f t="shared" si="22"/>
        <v>0</v>
      </c>
      <c r="P15" s="167">
        <f t="shared" si="22"/>
        <v>0</v>
      </c>
      <c r="Q15" s="167">
        <f t="shared" si="22"/>
        <v>0</v>
      </c>
      <c r="R15" s="167">
        <f t="shared" si="22"/>
        <v>0</v>
      </c>
      <c r="S15" s="167">
        <f t="shared" si="22"/>
        <v>0</v>
      </c>
      <c r="T15" s="167">
        <f t="shared" si="22"/>
        <v>0</v>
      </c>
      <c r="U15" s="167">
        <f t="shared" si="4"/>
        <v>100.00000000000001</v>
      </c>
      <c r="W15" s="41">
        <v>13</v>
      </c>
    </row>
    <row r="16" spans="1:23" s="41" customFormat="1" ht="21.95" customHeight="1" x14ac:dyDescent="0.2">
      <c r="A16" s="170" t="s">
        <v>15</v>
      </c>
      <c r="B16" s="164">
        <v>38</v>
      </c>
      <c r="C16" s="167">
        <f t="shared" ref="C16:K16" si="23">C37/$U37*100</f>
        <v>0</v>
      </c>
      <c r="D16" s="167">
        <f t="shared" si="23"/>
        <v>0</v>
      </c>
      <c r="E16" s="167">
        <f t="shared" si="23"/>
        <v>0</v>
      </c>
      <c r="F16" s="167">
        <f t="shared" si="23"/>
        <v>0</v>
      </c>
      <c r="G16" s="167">
        <f t="shared" si="23"/>
        <v>0</v>
      </c>
      <c r="H16" s="167">
        <f t="shared" si="23"/>
        <v>0</v>
      </c>
      <c r="I16" s="167">
        <f t="shared" si="23"/>
        <v>50</v>
      </c>
      <c r="J16" s="167">
        <f t="shared" si="23"/>
        <v>0</v>
      </c>
      <c r="K16" s="167">
        <f t="shared" si="23"/>
        <v>0</v>
      </c>
      <c r="L16" s="170" t="s">
        <v>15</v>
      </c>
      <c r="M16" s="164">
        <v>38</v>
      </c>
      <c r="N16" s="167">
        <f t="shared" ref="N16:T16" si="24">N37/$U37*100</f>
        <v>0</v>
      </c>
      <c r="O16" s="167">
        <f t="shared" si="24"/>
        <v>0</v>
      </c>
      <c r="P16" s="167">
        <f t="shared" si="24"/>
        <v>0</v>
      </c>
      <c r="Q16" s="167">
        <f t="shared" si="24"/>
        <v>0</v>
      </c>
      <c r="R16" s="167">
        <f t="shared" si="24"/>
        <v>0</v>
      </c>
      <c r="S16" s="167">
        <f t="shared" si="24"/>
        <v>0</v>
      </c>
      <c r="T16" s="167">
        <f t="shared" si="24"/>
        <v>50</v>
      </c>
      <c r="U16" s="167">
        <f t="shared" si="4"/>
        <v>100</v>
      </c>
      <c r="W16" s="41">
        <v>2</v>
      </c>
    </row>
    <row r="17" spans="1:23" s="41" customFormat="1" ht="21.95" customHeight="1" x14ac:dyDescent="0.2">
      <c r="A17" s="170" t="s">
        <v>16</v>
      </c>
      <c r="B17" s="164">
        <v>80</v>
      </c>
      <c r="C17" s="167">
        <f t="shared" ref="C17:K17" si="25">C38/$U38*100</f>
        <v>0</v>
      </c>
      <c r="D17" s="167">
        <f t="shared" si="25"/>
        <v>0</v>
      </c>
      <c r="E17" s="167">
        <f t="shared" si="25"/>
        <v>71.428571428571431</v>
      </c>
      <c r="F17" s="167">
        <f t="shared" si="25"/>
        <v>0</v>
      </c>
      <c r="G17" s="167">
        <f t="shared" si="25"/>
        <v>0</v>
      </c>
      <c r="H17" s="167">
        <f t="shared" si="25"/>
        <v>7.1428571428571423</v>
      </c>
      <c r="I17" s="167">
        <f t="shared" si="25"/>
        <v>0</v>
      </c>
      <c r="J17" s="167">
        <f t="shared" si="25"/>
        <v>0</v>
      </c>
      <c r="K17" s="167">
        <f t="shared" si="25"/>
        <v>0</v>
      </c>
      <c r="L17" s="170" t="s">
        <v>16</v>
      </c>
      <c r="M17" s="164">
        <v>80</v>
      </c>
      <c r="N17" s="167">
        <f t="shared" ref="N17:T17" si="26">N38/$U38*100</f>
        <v>0</v>
      </c>
      <c r="O17" s="167">
        <f t="shared" si="26"/>
        <v>0</v>
      </c>
      <c r="P17" s="167">
        <f t="shared" si="26"/>
        <v>0</v>
      </c>
      <c r="Q17" s="167">
        <f t="shared" si="26"/>
        <v>0</v>
      </c>
      <c r="R17" s="167">
        <f t="shared" si="26"/>
        <v>21.428571428571427</v>
      </c>
      <c r="S17" s="167">
        <f t="shared" si="26"/>
        <v>0</v>
      </c>
      <c r="T17" s="167">
        <f t="shared" si="26"/>
        <v>0</v>
      </c>
      <c r="U17" s="167">
        <f t="shared" si="4"/>
        <v>100</v>
      </c>
      <c r="W17" s="41">
        <v>14</v>
      </c>
    </row>
    <row r="18" spans="1:23" s="41" customFormat="1" ht="21.95" customHeight="1" x14ac:dyDescent="0.2">
      <c r="A18" s="170" t="s">
        <v>17</v>
      </c>
      <c r="B18" s="164">
        <v>79</v>
      </c>
      <c r="C18" s="167">
        <f t="shared" ref="C18:K18" si="27">C39/$U39*100</f>
        <v>0</v>
      </c>
      <c r="D18" s="167">
        <f t="shared" si="27"/>
        <v>0</v>
      </c>
      <c r="E18" s="167">
        <f t="shared" si="27"/>
        <v>100</v>
      </c>
      <c r="F18" s="167">
        <f t="shared" si="27"/>
        <v>0</v>
      </c>
      <c r="G18" s="167">
        <f t="shared" si="27"/>
        <v>0</v>
      </c>
      <c r="H18" s="167">
        <f t="shared" si="27"/>
        <v>0</v>
      </c>
      <c r="I18" s="167">
        <f t="shared" si="27"/>
        <v>0</v>
      </c>
      <c r="J18" s="167">
        <f t="shared" si="27"/>
        <v>0</v>
      </c>
      <c r="K18" s="167">
        <f t="shared" si="27"/>
        <v>0</v>
      </c>
      <c r="L18" s="170" t="s">
        <v>17</v>
      </c>
      <c r="M18" s="164">
        <v>79</v>
      </c>
      <c r="N18" s="167">
        <f t="shared" ref="N18:T18" si="28">N39/$U39*100</f>
        <v>0</v>
      </c>
      <c r="O18" s="167">
        <f t="shared" si="28"/>
        <v>0</v>
      </c>
      <c r="P18" s="167">
        <f t="shared" si="28"/>
        <v>0</v>
      </c>
      <c r="Q18" s="167">
        <f t="shared" si="28"/>
        <v>0</v>
      </c>
      <c r="R18" s="167">
        <f t="shared" si="28"/>
        <v>0</v>
      </c>
      <c r="S18" s="167">
        <f t="shared" si="28"/>
        <v>0</v>
      </c>
      <c r="T18" s="167">
        <f t="shared" si="28"/>
        <v>0</v>
      </c>
      <c r="U18" s="167">
        <f t="shared" si="4"/>
        <v>100</v>
      </c>
      <c r="W18" s="41">
        <v>4</v>
      </c>
    </row>
    <row r="19" spans="1:23" s="41" customFormat="1" ht="21.95" customHeight="1" x14ac:dyDescent="0.2">
      <c r="A19" s="150" t="s">
        <v>18</v>
      </c>
      <c r="B19" s="195">
        <v>100</v>
      </c>
      <c r="C19" s="167">
        <f t="shared" ref="C19:K19" si="29">C40/$U40*100</f>
        <v>1.7543859649122806</v>
      </c>
      <c r="D19" s="167">
        <f t="shared" si="29"/>
        <v>0</v>
      </c>
      <c r="E19" s="167">
        <f t="shared" si="29"/>
        <v>14.035087719298245</v>
      </c>
      <c r="F19" s="167">
        <f t="shared" si="29"/>
        <v>0</v>
      </c>
      <c r="G19" s="167">
        <f t="shared" si="29"/>
        <v>0</v>
      </c>
      <c r="H19" s="167">
        <f t="shared" si="29"/>
        <v>0</v>
      </c>
      <c r="I19" s="167">
        <f t="shared" si="29"/>
        <v>0</v>
      </c>
      <c r="J19" s="167">
        <f t="shared" si="29"/>
        <v>5.2631578947368416</v>
      </c>
      <c r="K19" s="167">
        <f t="shared" si="29"/>
        <v>0</v>
      </c>
      <c r="L19" s="150" t="s">
        <v>18</v>
      </c>
      <c r="M19" s="195">
        <v>100</v>
      </c>
      <c r="N19" s="167">
        <f t="shared" ref="N19:T19" si="30">N40/$U40*100</f>
        <v>0</v>
      </c>
      <c r="O19" s="167">
        <f t="shared" si="30"/>
        <v>0</v>
      </c>
      <c r="P19" s="167">
        <f t="shared" si="30"/>
        <v>1.7543859649122806</v>
      </c>
      <c r="Q19" s="167">
        <f t="shared" si="30"/>
        <v>7.0175438596491224</v>
      </c>
      <c r="R19" s="167">
        <f t="shared" si="30"/>
        <v>70.175438596491219</v>
      </c>
      <c r="S19" s="167">
        <f t="shared" si="30"/>
        <v>0</v>
      </c>
      <c r="T19" s="167">
        <f t="shared" si="30"/>
        <v>0</v>
      </c>
      <c r="U19" s="167">
        <f t="shared" si="4"/>
        <v>99.999999999999986</v>
      </c>
      <c r="W19" s="41">
        <v>57</v>
      </c>
    </row>
    <row r="20" spans="1:23" s="225" customFormat="1" ht="33.75" customHeight="1" thickBot="1" x14ac:dyDescent="0.25">
      <c r="A20" s="222" t="s">
        <v>214</v>
      </c>
      <c r="B20" s="282">
        <v>1555</v>
      </c>
      <c r="C20" s="281">
        <f t="shared" ref="C20:K20" si="31">C41/$U41*100</f>
        <v>7.0680628272251314</v>
      </c>
      <c r="D20" s="281">
        <f t="shared" si="31"/>
        <v>2.6178010471204187</v>
      </c>
      <c r="E20" s="281">
        <f t="shared" si="31"/>
        <v>44.502617801047123</v>
      </c>
      <c r="F20" s="281">
        <f t="shared" si="31"/>
        <v>0.26178010471204188</v>
      </c>
      <c r="G20" s="281">
        <f t="shared" si="31"/>
        <v>0.78534031413612559</v>
      </c>
      <c r="H20" s="281">
        <f t="shared" si="31"/>
        <v>0.26178010471204188</v>
      </c>
      <c r="I20" s="281">
        <f t="shared" si="31"/>
        <v>6.5445026178010473</v>
      </c>
      <c r="J20" s="281">
        <f t="shared" si="31"/>
        <v>1.832460732984293</v>
      </c>
      <c r="K20" s="281">
        <f t="shared" si="31"/>
        <v>0.78534031413612559</v>
      </c>
      <c r="L20" s="222" t="s">
        <v>214</v>
      </c>
      <c r="M20" s="282">
        <v>1555</v>
      </c>
      <c r="N20" s="402">
        <f t="shared" ref="N20:T20" si="32">N41/$U41*100</f>
        <v>0</v>
      </c>
      <c r="O20" s="281">
        <f t="shared" si="32"/>
        <v>0.26178010471204188</v>
      </c>
      <c r="P20" s="281">
        <f t="shared" si="32"/>
        <v>0.26178010471204188</v>
      </c>
      <c r="Q20" s="281">
        <f t="shared" si="32"/>
        <v>9.6858638743455501</v>
      </c>
      <c r="R20" s="281">
        <f t="shared" si="32"/>
        <v>23.821989528795811</v>
      </c>
      <c r="S20" s="281">
        <f t="shared" si="32"/>
        <v>1.0471204188481675</v>
      </c>
      <c r="T20" s="281">
        <f t="shared" si="32"/>
        <v>0.26178010471204188</v>
      </c>
      <c r="U20" s="281">
        <f t="shared" si="4"/>
        <v>100.00000000000003</v>
      </c>
      <c r="W20" s="225">
        <v>382</v>
      </c>
    </row>
    <row r="21" spans="1:23" s="41" customFormat="1" ht="21" customHeight="1" thickTop="1" x14ac:dyDescent="0.2">
      <c r="K21" s="1" t="s">
        <v>27</v>
      </c>
      <c r="U21" s="146"/>
    </row>
    <row r="22" spans="1:23" s="143" customFormat="1" ht="39.75" customHeight="1" x14ac:dyDescent="0.2">
      <c r="K22" s="1"/>
      <c r="U22" s="146"/>
    </row>
    <row r="23" spans="1:23" s="146" customFormat="1" ht="27.75" customHeight="1" thickBot="1" x14ac:dyDescent="0.25">
      <c r="A23" s="263" t="s">
        <v>288</v>
      </c>
      <c r="B23" s="212"/>
      <c r="C23" s="159"/>
      <c r="D23" s="159"/>
      <c r="E23" s="159"/>
      <c r="F23" s="159"/>
      <c r="G23" s="159"/>
      <c r="H23" s="159"/>
      <c r="I23" s="138"/>
      <c r="J23" s="138"/>
      <c r="K23" s="419">
        <v>116</v>
      </c>
      <c r="L23" s="263" t="s">
        <v>288</v>
      </c>
      <c r="M23" s="212"/>
      <c r="N23" s="159"/>
      <c r="O23" s="159"/>
      <c r="P23" s="159"/>
      <c r="Q23" s="159"/>
      <c r="R23" s="159"/>
      <c r="S23" s="159"/>
      <c r="T23" s="138"/>
      <c r="U23" s="419">
        <v>117</v>
      </c>
    </row>
    <row r="24" spans="1:23" ht="15" thickTop="1" x14ac:dyDescent="0.2">
      <c r="U24" s="464" t="s">
        <v>19</v>
      </c>
    </row>
    <row r="25" spans="1:23" ht="15" customHeight="1" x14ac:dyDescent="0.2">
      <c r="C25" s="124" t="s">
        <v>106</v>
      </c>
      <c r="D25" s="124" t="s">
        <v>107</v>
      </c>
      <c r="E25" s="124" t="s">
        <v>196</v>
      </c>
      <c r="F25" s="124" t="s">
        <v>108</v>
      </c>
      <c r="G25" s="124" t="s">
        <v>109</v>
      </c>
      <c r="H25" s="124" t="s">
        <v>110</v>
      </c>
      <c r="I25" s="124" t="s">
        <v>103</v>
      </c>
      <c r="J25" s="124" t="s">
        <v>111</v>
      </c>
      <c r="K25" s="124" t="s">
        <v>112</v>
      </c>
      <c r="N25" s="124" t="s">
        <v>69</v>
      </c>
      <c r="O25" s="124" t="s">
        <v>70</v>
      </c>
      <c r="P25" s="124" t="s">
        <v>71</v>
      </c>
      <c r="Q25" s="124" t="s">
        <v>113</v>
      </c>
      <c r="R25" s="124" t="s">
        <v>102</v>
      </c>
      <c r="S25" s="124" t="s">
        <v>105</v>
      </c>
      <c r="T25" s="124" t="s">
        <v>20</v>
      </c>
      <c r="U25" s="465"/>
    </row>
    <row r="26" spans="1:23" ht="14.25" customHeight="1" x14ac:dyDescent="0.2">
      <c r="C26" s="124">
        <v>3</v>
      </c>
      <c r="D26" s="124">
        <v>1</v>
      </c>
      <c r="E26" s="124">
        <v>0</v>
      </c>
      <c r="F26" s="124">
        <v>0</v>
      </c>
      <c r="G26" s="124">
        <v>1</v>
      </c>
      <c r="H26" s="124">
        <v>0</v>
      </c>
      <c r="I26" s="124">
        <v>5</v>
      </c>
      <c r="J26" s="124">
        <v>3</v>
      </c>
      <c r="K26" s="124">
        <v>0</v>
      </c>
      <c r="N26" s="124">
        <v>0</v>
      </c>
      <c r="O26" s="124">
        <v>0</v>
      </c>
      <c r="P26" s="124">
        <v>0</v>
      </c>
      <c r="Q26" s="124">
        <v>5</v>
      </c>
      <c r="R26" s="124">
        <v>3</v>
      </c>
      <c r="S26" s="124">
        <v>0</v>
      </c>
      <c r="T26" s="124">
        <v>0</v>
      </c>
      <c r="U26" s="146">
        <v>21</v>
      </c>
    </row>
    <row r="27" spans="1:23" x14ac:dyDescent="0.2">
      <c r="C27" s="124">
        <v>2</v>
      </c>
      <c r="D27" s="124">
        <v>6</v>
      </c>
      <c r="E27" s="124">
        <v>13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2</v>
      </c>
      <c r="N27" s="124">
        <v>0</v>
      </c>
      <c r="O27" s="124">
        <v>0</v>
      </c>
      <c r="P27" s="124">
        <v>0</v>
      </c>
      <c r="Q27" s="124">
        <v>0</v>
      </c>
      <c r="R27" s="124">
        <v>10</v>
      </c>
      <c r="S27" s="124">
        <v>0</v>
      </c>
      <c r="T27" s="124">
        <v>0</v>
      </c>
      <c r="U27" s="146">
        <v>33</v>
      </c>
    </row>
    <row r="28" spans="1:23" x14ac:dyDescent="0.2">
      <c r="C28" s="124">
        <v>1</v>
      </c>
      <c r="D28" s="124">
        <v>0</v>
      </c>
      <c r="E28" s="124">
        <v>13</v>
      </c>
      <c r="F28" s="124">
        <v>0</v>
      </c>
      <c r="G28" s="124">
        <v>0</v>
      </c>
      <c r="H28" s="124">
        <v>0</v>
      </c>
      <c r="I28" s="124">
        <v>1</v>
      </c>
      <c r="J28" s="124">
        <v>0</v>
      </c>
      <c r="K28" s="124">
        <v>0</v>
      </c>
      <c r="N28" s="124">
        <v>0</v>
      </c>
      <c r="O28" s="124">
        <v>0</v>
      </c>
      <c r="P28" s="124">
        <v>0</v>
      </c>
      <c r="Q28" s="124">
        <v>1</v>
      </c>
      <c r="R28" s="124">
        <v>1</v>
      </c>
      <c r="S28" s="124">
        <v>0</v>
      </c>
      <c r="T28" s="124">
        <v>0</v>
      </c>
      <c r="U28" s="146">
        <v>17</v>
      </c>
    </row>
    <row r="29" spans="1:23" x14ac:dyDescent="0.2">
      <c r="C29" s="124">
        <v>1</v>
      </c>
      <c r="D29" s="124">
        <v>0</v>
      </c>
      <c r="E29" s="124">
        <v>20</v>
      </c>
      <c r="F29" s="124">
        <v>0</v>
      </c>
      <c r="G29" s="124">
        <v>1</v>
      </c>
      <c r="H29" s="124">
        <v>0</v>
      </c>
      <c r="I29" s="124">
        <v>0</v>
      </c>
      <c r="J29" s="124">
        <v>0</v>
      </c>
      <c r="K29" s="124">
        <v>1</v>
      </c>
      <c r="N29" s="124">
        <v>0</v>
      </c>
      <c r="O29" s="124">
        <v>1</v>
      </c>
      <c r="P29" s="124">
        <v>0</v>
      </c>
      <c r="Q29" s="124">
        <v>9</v>
      </c>
      <c r="R29" s="124">
        <v>3</v>
      </c>
      <c r="S29" s="124">
        <v>0</v>
      </c>
      <c r="T29" s="124">
        <v>0</v>
      </c>
      <c r="U29" s="146">
        <v>36</v>
      </c>
    </row>
    <row r="30" spans="1:23" x14ac:dyDescent="0.2">
      <c r="C30" s="124">
        <v>12</v>
      </c>
      <c r="D30" s="124">
        <v>2</v>
      </c>
      <c r="E30" s="124">
        <v>16</v>
      </c>
      <c r="F30" s="124">
        <v>1</v>
      </c>
      <c r="G30" s="124">
        <v>0</v>
      </c>
      <c r="H30" s="124">
        <v>0</v>
      </c>
      <c r="I30" s="124">
        <v>3</v>
      </c>
      <c r="J30" s="124">
        <v>0</v>
      </c>
      <c r="K30" s="124">
        <v>0</v>
      </c>
      <c r="N30" s="124">
        <v>0</v>
      </c>
      <c r="O30" s="124">
        <v>0</v>
      </c>
      <c r="P30" s="124">
        <v>0</v>
      </c>
      <c r="Q30" s="124">
        <v>3</v>
      </c>
      <c r="R30" s="124">
        <v>18</v>
      </c>
      <c r="S30" s="124">
        <v>0</v>
      </c>
      <c r="T30" s="124">
        <v>0</v>
      </c>
      <c r="U30" s="146">
        <v>55</v>
      </c>
    </row>
    <row r="31" spans="1:23" x14ac:dyDescent="0.2">
      <c r="C31" s="124">
        <v>1</v>
      </c>
      <c r="D31" s="124">
        <v>0</v>
      </c>
      <c r="E31" s="124">
        <v>37</v>
      </c>
      <c r="F31" s="124">
        <v>0</v>
      </c>
      <c r="G31" s="124">
        <v>1</v>
      </c>
      <c r="H31" s="124">
        <v>0</v>
      </c>
      <c r="I31" s="124">
        <v>15</v>
      </c>
      <c r="J31" s="124">
        <v>0</v>
      </c>
      <c r="K31" s="124">
        <v>0</v>
      </c>
      <c r="N31" s="124">
        <v>0</v>
      </c>
      <c r="O31" s="124">
        <v>0</v>
      </c>
      <c r="P31" s="124">
        <v>0</v>
      </c>
      <c r="Q31" s="124">
        <v>3</v>
      </c>
      <c r="R31" s="124">
        <v>3</v>
      </c>
      <c r="S31" s="124">
        <v>0</v>
      </c>
      <c r="T31" s="124">
        <v>0</v>
      </c>
      <c r="U31" s="146">
        <v>60</v>
      </c>
    </row>
    <row r="32" spans="1:23" x14ac:dyDescent="0.2">
      <c r="C32" s="124">
        <v>0</v>
      </c>
      <c r="D32" s="124">
        <v>1</v>
      </c>
      <c r="E32" s="124">
        <v>1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N32" s="124">
        <v>0</v>
      </c>
      <c r="O32" s="124">
        <v>0</v>
      </c>
      <c r="P32" s="124">
        <v>0</v>
      </c>
      <c r="Q32" s="124">
        <v>1</v>
      </c>
      <c r="R32" s="124">
        <v>0</v>
      </c>
      <c r="S32" s="124">
        <v>0</v>
      </c>
      <c r="T32" s="124">
        <v>0</v>
      </c>
      <c r="U32" s="146">
        <v>3</v>
      </c>
    </row>
    <row r="33" spans="3:21" x14ac:dyDescent="0.2">
      <c r="C33" s="124">
        <v>2</v>
      </c>
      <c r="D33" s="124">
        <v>0</v>
      </c>
      <c r="E33" s="124">
        <v>2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N33" s="124">
        <v>0</v>
      </c>
      <c r="O33" s="124">
        <v>0</v>
      </c>
      <c r="P33" s="124">
        <v>0</v>
      </c>
      <c r="Q33" s="124">
        <v>3</v>
      </c>
      <c r="R33" s="124">
        <v>1</v>
      </c>
      <c r="S33" s="124">
        <v>3</v>
      </c>
      <c r="T33" s="124">
        <v>0</v>
      </c>
      <c r="U33" s="146">
        <v>11</v>
      </c>
    </row>
    <row r="34" spans="3:21" x14ac:dyDescent="0.2">
      <c r="C34" s="124">
        <v>0</v>
      </c>
      <c r="D34" s="124">
        <v>0</v>
      </c>
      <c r="E34" s="124">
        <v>7</v>
      </c>
      <c r="F34" s="124">
        <v>0</v>
      </c>
      <c r="G34" s="124">
        <v>0</v>
      </c>
      <c r="H34" s="124">
        <v>0</v>
      </c>
      <c r="I34" s="124">
        <v>0</v>
      </c>
      <c r="J34" s="124">
        <v>1</v>
      </c>
      <c r="K34" s="124">
        <v>0</v>
      </c>
      <c r="N34" s="124">
        <v>0</v>
      </c>
      <c r="O34" s="124">
        <v>0</v>
      </c>
      <c r="P34" s="124">
        <v>0</v>
      </c>
      <c r="Q34" s="124">
        <v>8</v>
      </c>
      <c r="R34" s="124">
        <v>2</v>
      </c>
      <c r="S34" s="124">
        <v>0</v>
      </c>
      <c r="T34" s="124">
        <v>0</v>
      </c>
      <c r="U34" s="146">
        <v>18</v>
      </c>
    </row>
    <row r="35" spans="3:21" x14ac:dyDescent="0.2">
      <c r="C35" s="124">
        <v>1</v>
      </c>
      <c r="D35" s="124">
        <v>0</v>
      </c>
      <c r="E35" s="124">
        <v>29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N35" s="124">
        <v>0</v>
      </c>
      <c r="O35" s="124">
        <v>0</v>
      </c>
      <c r="P35" s="124">
        <v>0</v>
      </c>
      <c r="Q35" s="124">
        <v>0</v>
      </c>
      <c r="R35" s="124">
        <v>7</v>
      </c>
      <c r="S35" s="124">
        <v>1</v>
      </c>
      <c r="T35" s="124">
        <v>0</v>
      </c>
      <c r="U35" s="146">
        <v>38</v>
      </c>
    </row>
    <row r="36" spans="3:21" x14ac:dyDescent="0.2">
      <c r="C36" s="124">
        <v>3</v>
      </c>
      <c r="D36" s="124">
        <v>0</v>
      </c>
      <c r="E36" s="124">
        <v>10</v>
      </c>
      <c r="F36" s="124">
        <v>0</v>
      </c>
      <c r="G36" s="124">
        <v>0</v>
      </c>
      <c r="H36" s="124">
        <v>0</v>
      </c>
      <c r="I36" s="124">
        <v>0</v>
      </c>
      <c r="J36" s="124">
        <v>0</v>
      </c>
      <c r="K36" s="124">
        <v>0</v>
      </c>
      <c r="N36" s="124">
        <v>0</v>
      </c>
      <c r="O36" s="124">
        <v>0</v>
      </c>
      <c r="P36" s="124">
        <v>0</v>
      </c>
      <c r="Q36" s="124">
        <v>0</v>
      </c>
      <c r="R36" s="124">
        <v>0</v>
      </c>
      <c r="S36" s="124">
        <v>0</v>
      </c>
      <c r="T36" s="124">
        <v>0</v>
      </c>
      <c r="U36" s="146">
        <v>13</v>
      </c>
    </row>
    <row r="37" spans="3:21" x14ac:dyDescent="0.2"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1</v>
      </c>
      <c r="J37" s="124">
        <v>0</v>
      </c>
      <c r="K37" s="124">
        <v>0</v>
      </c>
      <c r="N37" s="124">
        <v>0</v>
      </c>
      <c r="O37" s="124">
        <v>0</v>
      </c>
      <c r="P37" s="124">
        <v>0</v>
      </c>
      <c r="Q37" s="124">
        <v>0</v>
      </c>
      <c r="R37" s="124">
        <v>0</v>
      </c>
      <c r="S37" s="124">
        <v>0</v>
      </c>
      <c r="T37" s="124">
        <v>1</v>
      </c>
      <c r="U37" s="146">
        <v>2</v>
      </c>
    </row>
    <row r="38" spans="3:21" x14ac:dyDescent="0.2">
      <c r="C38" s="124">
        <v>0</v>
      </c>
      <c r="D38" s="124">
        <v>0</v>
      </c>
      <c r="E38" s="124">
        <v>10</v>
      </c>
      <c r="F38" s="124">
        <v>0</v>
      </c>
      <c r="G38" s="124">
        <v>0</v>
      </c>
      <c r="H38" s="124">
        <v>1</v>
      </c>
      <c r="I38" s="124">
        <v>0</v>
      </c>
      <c r="J38" s="124">
        <v>0</v>
      </c>
      <c r="K38" s="124">
        <v>0</v>
      </c>
      <c r="N38" s="124">
        <v>0</v>
      </c>
      <c r="O38" s="124">
        <v>0</v>
      </c>
      <c r="P38" s="124">
        <v>0</v>
      </c>
      <c r="Q38" s="124">
        <v>0</v>
      </c>
      <c r="R38" s="124">
        <v>3</v>
      </c>
      <c r="S38" s="124">
        <v>0</v>
      </c>
      <c r="T38" s="124">
        <v>0</v>
      </c>
      <c r="U38" s="146">
        <v>14</v>
      </c>
    </row>
    <row r="39" spans="3:21" x14ac:dyDescent="0.2">
      <c r="C39" s="124">
        <v>0</v>
      </c>
      <c r="D39" s="124">
        <v>0</v>
      </c>
      <c r="E39" s="124">
        <v>4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N39" s="124">
        <v>0</v>
      </c>
      <c r="O39" s="124">
        <v>0</v>
      </c>
      <c r="P39" s="124">
        <v>0</v>
      </c>
      <c r="Q39" s="124">
        <v>0</v>
      </c>
      <c r="R39" s="124">
        <v>0</v>
      </c>
      <c r="S39" s="124">
        <v>0</v>
      </c>
      <c r="T39" s="124">
        <v>0</v>
      </c>
      <c r="U39" s="146">
        <v>4</v>
      </c>
    </row>
    <row r="40" spans="3:21" x14ac:dyDescent="0.2">
      <c r="C40" s="124">
        <v>1</v>
      </c>
      <c r="D40" s="124">
        <v>0</v>
      </c>
      <c r="E40" s="124">
        <v>8</v>
      </c>
      <c r="F40" s="124">
        <v>0</v>
      </c>
      <c r="G40" s="124">
        <v>0</v>
      </c>
      <c r="H40" s="124">
        <v>0</v>
      </c>
      <c r="I40" s="124">
        <v>0</v>
      </c>
      <c r="J40" s="124">
        <v>3</v>
      </c>
      <c r="K40" s="124">
        <v>0</v>
      </c>
      <c r="N40" s="124">
        <v>0</v>
      </c>
      <c r="O40" s="124">
        <v>0</v>
      </c>
      <c r="P40" s="124">
        <v>1</v>
      </c>
      <c r="Q40" s="124">
        <v>4</v>
      </c>
      <c r="R40" s="124">
        <v>40</v>
      </c>
      <c r="S40" s="124">
        <v>0</v>
      </c>
      <c r="T40" s="124">
        <v>0</v>
      </c>
      <c r="U40" s="146">
        <v>57</v>
      </c>
    </row>
    <row r="41" spans="3:21" x14ac:dyDescent="0.2">
      <c r="C41" s="124">
        <v>27</v>
      </c>
      <c r="D41" s="124">
        <v>10</v>
      </c>
      <c r="E41" s="124">
        <v>170</v>
      </c>
      <c r="F41" s="124">
        <v>1</v>
      </c>
      <c r="G41" s="124">
        <v>3</v>
      </c>
      <c r="H41" s="124">
        <v>1</v>
      </c>
      <c r="I41" s="124">
        <v>25</v>
      </c>
      <c r="J41" s="124">
        <v>7</v>
      </c>
      <c r="K41" s="124">
        <v>3</v>
      </c>
      <c r="N41" s="124">
        <v>0</v>
      </c>
      <c r="O41" s="124">
        <v>1</v>
      </c>
      <c r="P41" s="124">
        <v>1</v>
      </c>
      <c r="Q41" s="124">
        <v>37</v>
      </c>
      <c r="R41" s="124">
        <v>91</v>
      </c>
      <c r="S41" s="124">
        <v>4</v>
      </c>
      <c r="T41" s="124">
        <v>1</v>
      </c>
      <c r="U41" s="146">
        <v>382</v>
      </c>
    </row>
  </sheetData>
  <mergeCells count="11">
    <mergeCell ref="U3:U4"/>
    <mergeCell ref="L1:U1"/>
    <mergeCell ref="U24:U25"/>
    <mergeCell ref="A1:K1"/>
    <mergeCell ref="A3:A4"/>
    <mergeCell ref="B3:B4"/>
    <mergeCell ref="C3:K3"/>
    <mergeCell ref="L3:L4"/>
    <mergeCell ref="M3:M4"/>
    <mergeCell ref="N3:T3"/>
    <mergeCell ref="L2:M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  <colBreaks count="1" manualBreakCount="1">
    <brk id="11" max="22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8"/>
  <sheetViews>
    <sheetView rightToLeft="1" view="pageBreakPreview" zoomScale="110" zoomScaleSheetLayoutView="110" workbookViewId="0">
      <selection activeCell="A2" sqref="A2"/>
    </sheetView>
  </sheetViews>
  <sheetFormatPr defaultRowHeight="14.25" x14ac:dyDescent="0.2"/>
  <cols>
    <col min="1" max="1" width="12.375" style="124" customWidth="1"/>
    <col min="2" max="2" width="9.625" style="124" customWidth="1"/>
    <col min="3" max="3" width="13.375" style="124" customWidth="1"/>
    <col min="4" max="11" width="11.875" style="124" customWidth="1"/>
    <col min="12" max="229" width="9.125" style="124"/>
    <col min="230" max="230" width="13.375" style="124" customWidth="1"/>
    <col min="231" max="231" width="16.875" style="124" customWidth="1"/>
    <col min="232" max="249" width="5.375" style="124" customWidth="1"/>
    <col min="250" max="485" width="9.125" style="124"/>
    <col min="486" max="486" width="13.375" style="124" customWidth="1"/>
    <col min="487" max="487" width="16.875" style="124" customWidth="1"/>
    <col min="488" max="505" width="5.375" style="124" customWidth="1"/>
    <col min="506" max="741" width="9.125" style="124"/>
    <col min="742" max="742" width="13.375" style="124" customWidth="1"/>
    <col min="743" max="743" width="16.875" style="124" customWidth="1"/>
    <col min="744" max="761" width="5.375" style="124" customWidth="1"/>
    <col min="762" max="997" width="9.125" style="124"/>
    <col min="998" max="998" width="13.375" style="124" customWidth="1"/>
    <col min="999" max="999" width="16.875" style="124" customWidth="1"/>
    <col min="1000" max="1017" width="5.375" style="124" customWidth="1"/>
    <col min="1018" max="1253" width="9.125" style="124"/>
    <col min="1254" max="1254" width="13.375" style="124" customWidth="1"/>
    <col min="1255" max="1255" width="16.875" style="124" customWidth="1"/>
    <col min="1256" max="1273" width="5.375" style="124" customWidth="1"/>
    <col min="1274" max="1509" width="9.125" style="124"/>
    <col min="1510" max="1510" width="13.375" style="124" customWidth="1"/>
    <col min="1511" max="1511" width="16.875" style="124" customWidth="1"/>
    <col min="1512" max="1529" width="5.375" style="124" customWidth="1"/>
    <col min="1530" max="1765" width="9.125" style="124"/>
    <col min="1766" max="1766" width="13.375" style="124" customWidth="1"/>
    <col min="1767" max="1767" width="16.875" style="124" customWidth="1"/>
    <col min="1768" max="1785" width="5.375" style="124" customWidth="1"/>
    <col min="1786" max="2021" width="9.125" style="124"/>
    <col min="2022" max="2022" width="13.375" style="124" customWidth="1"/>
    <col min="2023" max="2023" width="16.875" style="124" customWidth="1"/>
    <col min="2024" max="2041" width="5.375" style="124" customWidth="1"/>
    <col min="2042" max="2277" width="9.125" style="124"/>
    <col min="2278" max="2278" width="13.375" style="124" customWidth="1"/>
    <col min="2279" max="2279" width="16.875" style="124" customWidth="1"/>
    <col min="2280" max="2297" width="5.375" style="124" customWidth="1"/>
    <col min="2298" max="2533" width="9.125" style="124"/>
    <col min="2534" max="2534" width="13.375" style="124" customWidth="1"/>
    <col min="2535" max="2535" width="16.875" style="124" customWidth="1"/>
    <col min="2536" max="2553" width="5.375" style="124" customWidth="1"/>
    <col min="2554" max="2789" width="9.125" style="124"/>
    <col min="2790" max="2790" width="13.375" style="124" customWidth="1"/>
    <col min="2791" max="2791" width="16.875" style="124" customWidth="1"/>
    <col min="2792" max="2809" width="5.375" style="124" customWidth="1"/>
    <col min="2810" max="3045" width="9.125" style="124"/>
    <col min="3046" max="3046" width="13.375" style="124" customWidth="1"/>
    <col min="3047" max="3047" width="16.875" style="124" customWidth="1"/>
    <col min="3048" max="3065" width="5.375" style="124" customWidth="1"/>
    <col min="3066" max="3301" width="9.125" style="124"/>
    <col min="3302" max="3302" width="13.375" style="124" customWidth="1"/>
    <col min="3303" max="3303" width="16.875" style="124" customWidth="1"/>
    <col min="3304" max="3321" width="5.375" style="124" customWidth="1"/>
    <col min="3322" max="3557" width="9.125" style="124"/>
    <col min="3558" max="3558" width="13.375" style="124" customWidth="1"/>
    <col min="3559" max="3559" width="16.875" style="124" customWidth="1"/>
    <col min="3560" max="3577" width="5.375" style="124" customWidth="1"/>
    <col min="3578" max="3813" width="9.125" style="124"/>
    <col min="3814" max="3814" width="13.375" style="124" customWidth="1"/>
    <col min="3815" max="3815" width="16.875" style="124" customWidth="1"/>
    <col min="3816" max="3833" width="5.375" style="124" customWidth="1"/>
    <col min="3834" max="4069" width="9.125" style="124"/>
    <col min="4070" max="4070" width="13.375" style="124" customWidth="1"/>
    <col min="4071" max="4071" width="16.875" style="124" customWidth="1"/>
    <col min="4072" max="4089" width="5.375" style="124" customWidth="1"/>
    <col min="4090" max="4325" width="9.125" style="124"/>
    <col min="4326" max="4326" width="13.375" style="124" customWidth="1"/>
    <col min="4327" max="4327" width="16.875" style="124" customWidth="1"/>
    <col min="4328" max="4345" width="5.375" style="124" customWidth="1"/>
    <col min="4346" max="4581" width="9.125" style="124"/>
    <col min="4582" max="4582" width="13.375" style="124" customWidth="1"/>
    <col min="4583" max="4583" width="16.875" style="124" customWidth="1"/>
    <col min="4584" max="4601" width="5.375" style="124" customWidth="1"/>
    <col min="4602" max="4837" width="9.125" style="124"/>
    <col min="4838" max="4838" width="13.375" style="124" customWidth="1"/>
    <col min="4839" max="4839" width="16.875" style="124" customWidth="1"/>
    <col min="4840" max="4857" width="5.375" style="124" customWidth="1"/>
    <col min="4858" max="5093" width="9.125" style="124"/>
    <col min="5094" max="5094" width="13.375" style="124" customWidth="1"/>
    <col min="5095" max="5095" width="16.875" style="124" customWidth="1"/>
    <col min="5096" max="5113" width="5.375" style="124" customWidth="1"/>
    <col min="5114" max="5349" width="9.125" style="124"/>
    <col min="5350" max="5350" width="13.375" style="124" customWidth="1"/>
    <col min="5351" max="5351" width="16.875" style="124" customWidth="1"/>
    <col min="5352" max="5369" width="5.375" style="124" customWidth="1"/>
    <col min="5370" max="5605" width="9.125" style="124"/>
    <col min="5606" max="5606" width="13.375" style="124" customWidth="1"/>
    <col min="5607" max="5607" width="16.875" style="124" customWidth="1"/>
    <col min="5608" max="5625" width="5.375" style="124" customWidth="1"/>
    <col min="5626" max="5861" width="9.125" style="124"/>
    <col min="5862" max="5862" width="13.375" style="124" customWidth="1"/>
    <col min="5863" max="5863" width="16.875" style="124" customWidth="1"/>
    <col min="5864" max="5881" width="5.375" style="124" customWidth="1"/>
    <col min="5882" max="6117" width="9.125" style="124"/>
    <col min="6118" max="6118" width="13.375" style="124" customWidth="1"/>
    <col min="6119" max="6119" width="16.875" style="124" customWidth="1"/>
    <col min="6120" max="6137" width="5.375" style="124" customWidth="1"/>
    <col min="6138" max="6373" width="9.125" style="124"/>
    <col min="6374" max="6374" width="13.375" style="124" customWidth="1"/>
    <col min="6375" max="6375" width="16.875" style="124" customWidth="1"/>
    <col min="6376" max="6393" width="5.375" style="124" customWidth="1"/>
    <col min="6394" max="6629" width="9.125" style="124"/>
    <col min="6630" max="6630" width="13.375" style="124" customWidth="1"/>
    <col min="6631" max="6631" width="16.875" style="124" customWidth="1"/>
    <col min="6632" max="6649" width="5.375" style="124" customWidth="1"/>
    <col min="6650" max="6885" width="9.125" style="124"/>
    <col min="6886" max="6886" width="13.375" style="124" customWidth="1"/>
    <col min="6887" max="6887" width="16.875" style="124" customWidth="1"/>
    <col min="6888" max="6905" width="5.375" style="124" customWidth="1"/>
    <col min="6906" max="7141" width="9.125" style="124"/>
    <col min="7142" max="7142" width="13.375" style="124" customWidth="1"/>
    <col min="7143" max="7143" width="16.875" style="124" customWidth="1"/>
    <col min="7144" max="7161" width="5.375" style="124" customWidth="1"/>
    <col min="7162" max="7397" width="9.125" style="124"/>
    <col min="7398" max="7398" width="13.375" style="124" customWidth="1"/>
    <col min="7399" max="7399" width="16.875" style="124" customWidth="1"/>
    <col min="7400" max="7417" width="5.375" style="124" customWidth="1"/>
    <col min="7418" max="7653" width="9.125" style="124"/>
    <col min="7654" max="7654" width="13.375" style="124" customWidth="1"/>
    <col min="7655" max="7655" width="16.875" style="124" customWidth="1"/>
    <col min="7656" max="7673" width="5.375" style="124" customWidth="1"/>
    <col min="7674" max="7909" width="9.125" style="124"/>
    <col min="7910" max="7910" width="13.375" style="124" customWidth="1"/>
    <col min="7911" max="7911" width="16.875" style="124" customWidth="1"/>
    <col min="7912" max="7929" width="5.375" style="124" customWidth="1"/>
    <col min="7930" max="8165" width="9.125" style="124"/>
    <col min="8166" max="8166" width="13.375" style="124" customWidth="1"/>
    <col min="8167" max="8167" width="16.875" style="124" customWidth="1"/>
    <col min="8168" max="8185" width="5.375" style="124" customWidth="1"/>
    <col min="8186" max="8421" width="9.125" style="124"/>
    <col min="8422" max="8422" width="13.375" style="124" customWidth="1"/>
    <col min="8423" max="8423" width="16.875" style="124" customWidth="1"/>
    <col min="8424" max="8441" width="5.375" style="124" customWidth="1"/>
    <col min="8442" max="8677" width="9.125" style="124"/>
    <col min="8678" max="8678" width="13.375" style="124" customWidth="1"/>
    <col min="8679" max="8679" width="16.875" style="124" customWidth="1"/>
    <col min="8680" max="8697" width="5.375" style="124" customWidth="1"/>
    <col min="8698" max="8933" width="9.125" style="124"/>
    <col min="8934" max="8934" width="13.375" style="124" customWidth="1"/>
    <col min="8935" max="8935" width="16.875" style="124" customWidth="1"/>
    <col min="8936" max="8953" width="5.375" style="124" customWidth="1"/>
    <col min="8954" max="9189" width="9.125" style="124"/>
    <col min="9190" max="9190" width="13.375" style="124" customWidth="1"/>
    <col min="9191" max="9191" width="16.875" style="124" customWidth="1"/>
    <col min="9192" max="9209" width="5.375" style="124" customWidth="1"/>
    <col min="9210" max="9445" width="9.125" style="124"/>
    <col min="9446" max="9446" width="13.375" style="124" customWidth="1"/>
    <col min="9447" max="9447" width="16.875" style="124" customWidth="1"/>
    <col min="9448" max="9465" width="5.375" style="124" customWidth="1"/>
    <col min="9466" max="9701" width="9.125" style="124"/>
    <col min="9702" max="9702" width="13.375" style="124" customWidth="1"/>
    <col min="9703" max="9703" width="16.875" style="124" customWidth="1"/>
    <col min="9704" max="9721" width="5.375" style="124" customWidth="1"/>
    <col min="9722" max="9957" width="9.125" style="124"/>
    <col min="9958" max="9958" width="13.375" style="124" customWidth="1"/>
    <col min="9959" max="9959" width="16.875" style="124" customWidth="1"/>
    <col min="9960" max="9977" width="5.375" style="124" customWidth="1"/>
    <col min="9978" max="10213" width="9.125" style="124"/>
    <col min="10214" max="10214" width="13.375" style="124" customWidth="1"/>
    <col min="10215" max="10215" width="16.875" style="124" customWidth="1"/>
    <col min="10216" max="10233" width="5.375" style="124" customWidth="1"/>
    <col min="10234" max="10469" width="9.125" style="124"/>
    <col min="10470" max="10470" width="13.375" style="124" customWidth="1"/>
    <col min="10471" max="10471" width="16.875" style="124" customWidth="1"/>
    <col min="10472" max="10489" width="5.375" style="124" customWidth="1"/>
    <col min="10490" max="10725" width="9.125" style="124"/>
    <col min="10726" max="10726" width="13.375" style="124" customWidth="1"/>
    <col min="10727" max="10727" width="16.875" style="124" customWidth="1"/>
    <col min="10728" max="10745" width="5.375" style="124" customWidth="1"/>
    <col min="10746" max="10981" width="9.125" style="124"/>
    <col min="10982" max="10982" width="13.375" style="124" customWidth="1"/>
    <col min="10983" max="10983" width="16.875" style="124" customWidth="1"/>
    <col min="10984" max="11001" width="5.375" style="124" customWidth="1"/>
    <col min="11002" max="11237" width="9.125" style="124"/>
    <col min="11238" max="11238" width="13.375" style="124" customWidth="1"/>
    <col min="11239" max="11239" width="16.875" style="124" customWidth="1"/>
    <col min="11240" max="11257" width="5.375" style="124" customWidth="1"/>
    <col min="11258" max="11493" width="9.125" style="124"/>
    <col min="11494" max="11494" width="13.375" style="124" customWidth="1"/>
    <col min="11495" max="11495" width="16.875" style="124" customWidth="1"/>
    <col min="11496" max="11513" width="5.375" style="124" customWidth="1"/>
    <col min="11514" max="11749" width="9.125" style="124"/>
    <col min="11750" max="11750" width="13.375" style="124" customWidth="1"/>
    <col min="11751" max="11751" width="16.875" style="124" customWidth="1"/>
    <col min="11752" max="11769" width="5.375" style="124" customWidth="1"/>
    <col min="11770" max="12005" width="9.125" style="124"/>
    <col min="12006" max="12006" width="13.375" style="124" customWidth="1"/>
    <col min="12007" max="12007" width="16.875" style="124" customWidth="1"/>
    <col min="12008" max="12025" width="5.375" style="124" customWidth="1"/>
    <col min="12026" max="12261" width="9.125" style="124"/>
    <col min="12262" max="12262" width="13.375" style="124" customWidth="1"/>
    <col min="12263" max="12263" width="16.875" style="124" customWidth="1"/>
    <col min="12264" max="12281" width="5.375" style="124" customWidth="1"/>
    <col min="12282" max="12517" width="9.125" style="124"/>
    <col min="12518" max="12518" width="13.375" style="124" customWidth="1"/>
    <col min="12519" max="12519" width="16.875" style="124" customWidth="1"/>
    <col min="12520" max="12537" width="5.375" style="124" customWidth="1"/>
    <col min="12538" max="12773" width="9.125" style="124"/>
    <col min="12774" max="12774" width="13.375" style="124" customWidth="1"/>
    <col min="12775" max="12775" width="16.875" style="124" customWidth="1"/>
    <col min="12776" max="12793" width="5.375" style="124" customWidth="1"/>
    <col min="12794" max="13029" width="9.125" style="124"/>
    <col min="13030" max="13030" width="13.375" style="124" customWidth="1"/>
    <col min="13031" max="13031" width="16.875" style="124" customWidth="1"/>
    <col min="13032" max="13049" width="5.375" style="124" customWidth="1"/>
    <col min="13050" max="13285" width="9.125" style="124"/>
    <col min="13286" max="13286" width="13.375" style="124" customWidth="1"/>
    <col min="13287" max="13287" width="16.875" style="124" customWidth="1"/>
    <col min="13288" max="13305" width="5.375" style="124" customWidth="1"/>
    <col min="13306" max="13541" width="9.125" style="124"/>
    <col min="13542" max="13542" width="13.375" style="124" customWidth="1"/>
    <col min="13543" max="13543" width="16.875" style="124" customWidth="1"/>
    <col min="13544" max="13561" width="5.375" style="124" customWidth="1"/>
    <col min="13562" max="13797" width="9.125" style="124"/>
    <col min="13798" max="13798" width="13.375" style="124" customWidth="1"/>
    <col min="13799" max="13799" width="16.875" style="124" customWidth="1"/>
    <col min="13800" max="13817" width="5.375" style="124" customWidth="1"/>
    <col min="13818" max="14053" width="9.125" style="124"/>
    <col min="14054" max="14054" width="13.375" style="124" customWidth="1"/>
    <col min="14055" max="14055" width="16.875" style="124" customWidth="1"/>
    <col min="14056" max="14073" width="5.375" style="124" customWidth="1"/>
    <col min="14074" max="14309" width="9.125" style="124"/>
    <col min="14310" max="14310" width="13.375" style="124" customWidth="1"/>
    <col min="14311" max="14311" width="16.875" style="124" customWidth="1"/>
    <col min="14312" max="14329" width="5.375" style="124" customWidth="1"/>
    <col min="14330" max="14565" width="9.125" style="124"/>
    <col min="14566" max="14566" width="13.375" style="124" customWidth="1"/>
    <col min="14567" max="14567" width="16.875" style="124" customWidth="1"/>
    <col min="14568" max="14585" width="5.375" style="124" customWidth="1"/>
    <col min="14586" max="14821" width="9.125" style="124"/>
    <col min="14822" max="14822" width="13.375" style="124" customWidth="1"/>
    <col min="14823" max="14823" width="16.875" style="124" customWidth="1"/>
    <col min="14824" max="14841" width="5.375" style="124" customWidth="1"/>
    <col min="14842" max="15077" width="9.125" style="124"/>
    <col min="15078" max="15078" width="13.375" style="124" customWidth="1"/>
    <col min="15079" max="15079" width="16.875" style="124" customWidth="1"/>
    <col min="15080" max="15097" width="5.375" style="124" customWidth="1"/>
    <col min="15098" max="15333" width="9.125" style="124"/>
    <col min="15334" max="15334" width="13.375" style="124" customWidth="1"/>
    <col min="15335" max="15335" width="16.875" style="124" customWidth="1"/>
    <col min="15336" max="15353" width="5.375" style="124" customWidth="1"/>
    <col min="15354" max="15589" width="9.125" style="124"/>
    <col min="15590" max="15590" width="13.375" style="124" customWidth="1"/>
    <col min="15591" max="15591" width="16.875" style="124" customWidth="1"/>
    <col min="15592" max="15609" width="5.375" style="124" customWidth="1"/>
    <col min="15610" max="15845" width="9.125" style="124"/>
    <col min="15846" max="15846" width="13.375" style="124" customWidth="1"/>
    <col min="15847" max="15847" width="16.875" style="124" customWidth="1"/>
    <col min="15848" max="15865" width="5.375" style="124" customWidth="1"/>
    <col min="15866" max="16101" width="9.125" style="124"/>
    <col min="16102" max="16102" width="13.375" style="124" customWidth="1"/>
    <col min="16103" max="16103" width="16.875" style="124" customWidth="1"/>
    <col min="16104" max="16121" width="5.375" style="124" customWidth="1"/>
    <col min="16122" max="16364" width="9.125" style="124"/>
    <col min="16365" max="16384" width="9.125" style="124" customWidth="1"/>
  </cols>
  <sheetData>
    <row r="1" spans="1:11" s="146" customFormat="1" ht="27.75" customHeight="1" x14ac:dyDescent="0.2">
      <c r="A1" s="466" t="s">
        <v>236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1" s="146" customFormat="1" ht="24.75" customHeight="1" thickBot="1" x14ac:dyDescent="0.25">
      <c r="A2" s="421" t="s">
        <v>370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146" customFormat="1" ht="27" customHeight="1" thickTop="1" x14ac:dyDescent="0.2">
      <c r="A3" s="441" t="s">
        <v>0</v>
      </c>
      <c r="B3" s="430" t="s">
        <v>256</v>
      </c>
      <c r="C3" s="430" t="s">
        <v>264</v>
      </c>
      <c r="D3" s="433" t="s">
        <v>237</v>
      </c>
      <c r="E3" s="433"/>
      <c r="F3" s="433"/>
      <c r="G3" s="433"/>
      <c r="H3" s="433"/>
      <c r="I3" s="433"/>
      <c r="J3" s="433"/>
      <c r="K3" s="430" t="s">
        <v>19</v>
      </c>
    </row>
    <row r="4" spans="1:11" s="146" customFormat="1" ht="45.75" customHeight="1" x14ac:dyDescent="0.2">
      <c r="A4" s="467"/>
      <c r="B4" s="431"/>
      <c r="C4" s="431"/>
      <c r="D4" s="188" t="s">
        <v>106</v>
      </c>
      <c r="E4" s="188" t="s">
        <v>107</v>
      </c>
      <c r="F4" s="188" t="s">
        <v>196</v>
      </c>
      <c r="G4" s="188" t="s">
        <v>69</v>
      </c>
      <c r="H4" s="188" t="s">
        <v>70</v>
      </c>
      <c r="I4" s="188" t="s">
        <v>71</v>
      </c>
      <c r="J4" s="188" t="s">
        <v>102</v>
      </c>
      <c r="K4" s="431"/>
    </row>
    <row r="5" spans="1:11" s="41" customFormat="1" ht="21.95" customHeight="1" x14ac:dyDescent="0.2">
      <c r="A5" s="170" t="s">
        <v>2</v>
      </c>
      <c r="B5" s="164">
        <v>114</v>
      </c>
      <c r="C5" s="167">
        <v>0</v>
      </c>
      <c r="D5" s="194">
        <v>0</v>
      </c>
      <c r="E5" s="194">
        <v>0</v>
      </c>
      <c r="F5" s="194">
        <v>0</v>
      </c>
      <c r="G5" s="194">
        <v>0</v>
      </c>
      <c r="H5" s="194">
        <v>0</v>
      </c>
      <c r="I5" s="194">
        <v>0</v>
      </c>
      <c r="J5" s="194">
        <v>0</v>
      </c>
      <c r="K5" s="194">
        <v>0</v>
      </c>
    </row>
    <row r="6" spans="1:11" s="41" customFormat="1" ht="21.95" customHeight="1" x14ac:dyDescent="0.2">
      <c r="A6" s="170" t="s">
        <v>4</v>
      </c>
      <c r="B6" s="164">
        <v>72</v>
      </c>
      <c r="C6" s="167">
        <v>0</v>
      </c>
      <c r="D6" s="194">
        <v>0</v>
      </c>
      <c r="E6" s="194">
        <v>0</v>
      </c>
      <c r="F6" s="194">
        <v>0</v>
      </c>
      <c r="G6" s="194">
        <v>0</v>
      </c>
      <c r="H6" s="194">
        <v>0</v>
      </c>
      <c r="I6" s="194">
        <v>0</v>
      </c>
      <c r="J6" s="194">
        <v>0</v>
      </c>
      <c r="K6" s="194">
        <v>0</v>
      </c>
    </row>
    <row r="7" spans="1:11" s="41" customFormat="1" ht="21.95" customHeight="1" x14ac:dyDescent="0.2">
      <c r="A7" s="170" t="s">
        <v>6</v>
      </c>
      <c r="B7" s="164">
        <v>154</v>
      </c>
      <c r="C7" s="167">
        <v>0</v>
      </c>
      <c r="D7" s="228">
        <v>0</v>
      </c>
      <c r="E7" s="194">
        <v>0</v>
      </c>
      <c r="F7" s="194">
        <v>0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</row>
    <row r="8" spans="1:11" s="41" customFormat="1" ht="21.95" customHeight="1" x14ac:dyDescent="0.2">
      <c r="A8" s="170" t="s">
        <v>7</v>
      </c>
      <c r="B8" s="164">
        <v>63</v>
      </c>
      <c r="C8" s="167">
        <v>0</v>
      </c>
      <c r="D8" s="194">
        <v>0</v>
      </c>
      <c r="E8" s="194">
        <v>0</v>
      </c>
      <c r="F8" s="194">
        <v>0</v>
      </c>
      <c r="G8" s="194">
        <v>0</v>
      </c>
      <c r="H8" s="194">
        <v>0</v>
      </c>
      <c r="I8" s="194">
        <v>0</v>
      </c>
      <c r="J8" s="194">
        <v>0</v>
      </c>
      <c r="K8" s="194">
        <v>0</v>
      </c>
    </row>
    <row r="9" spans="1:11" s="41" customFormat="1" ht="21.95" customHeight="1" x14ac:dyDescent="0.2">
      <c r="A9" s="170" t="s">
        <v>8</v>
      </c>
      <c r="B9" s="164">
        <v>447</v>
      </c>
      <c r="C9" s="167">
        <v>0</v>
      </c>
      <c r="D9" s="194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>
        <v>0</v>
      </c>
      <c r="K9" s="194">
        <v>0</v>
      </c>
    </row>
    <row r="10" spans="1:11" s="41" customFormat="1" ht="21.95" customHeight="1" x14ac:dyDescent="0.2">
      <c r="A10" s="170" t="s">
        <v>9</v>
      </c>
      <c r="B10" s="164">
        <v>170</v>
      </c>
      <c r="C10" s="167">
        <v>0</v>
      </c>
      <c r="D10" s="194">
        <v>0</v>
      </c>
      <c r="E10" s="194">
        <v>0</v>
      </c>
      <c r="F10" s="194">
        <v>0</v>
      </c>
      <c r="G10" s="194">
        <v>0</v>
      </c>
      <c r="H10" s="194">
        <v>0</v>
      </c>
      <c r="I10" s="194">
        <v>0</v>
      </c>
      <c r="J10" s="194">
        <v>0</v>
      </c>
      <c r="K10" s="194">
        <v>0</v>
      </c>
    </row>
    <row r="11" spans="1:11" s="41" customFormat="1" ht="21.95" customHeight="1" x14ac:dyDescent="0.2">
      <c r="A11" s="170" t="s">
        <v>10</v>
      </c>
      <c r="B11" s="164">
        <v>40</v>
      </c>
      <c r="C11" s="167">
        <v>0</v>
      </c>
      <c r="D11" s="194">
        <v>0</v>
      </c>
      <c r="E11" s="194">
        <v>0</v>
      </c>
      <c r="F11" s="194">
        <v>0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</row>
    <row r="12" spans="1:11" s="41" customFormat="1" ht="21.95" customHeight="1" x14ac:dyDescent="0.2">
      <c r="A12" s="170" t="s">
        <v>11</v>
      </c>
      <c r="B12" s="164">
        <v>57</v>
      </c>
      <c r="C12" s="167">
        <v>0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</row>
    <row r="13" spans="1:11" s="41" customFormat="1" ht="21.95" customHeight="1" x14ac:dyDescent="0.2">
      <c r="A13" s="170" t="s">
        <v>12</v>
      </c>
      <c r="B13" s="164">
        <v>35</v>
      </c>
      <c r="C13" s="167">
        <v>30</v>
      </c>
      <c r="D13" s="194">
        <v>1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1</v>
      </c>
    </row>
    <row r="14" spans="1:11" s="41" customFormat="1" ht="21.95" customHeight="1" x14ac:dyDescent="0.2">
      <c r="A14" s="170" t="s">
        <v>13</v>
      </c>
      <c r="B14" s="164">
        <v>48</v>
      </c>
      <c r="C14" s="167">
        <v>2</v>
      </c>
      <c r="D14" s="194">
        <v>0</v>
      </c>
      <c r="E14" s="194">
        <v>0</v>
      </c>
      <c r="F14" s="194">
        <v>1</v>
      </c>
      <c r="G14" s="194">
        <v>0</v>
      </c>
      <c r="H14" s="194">
        <v>0</v>
      </c>
      <c r="I14" s="194">
        <v>0</v>
      </c>
      <c r="J14" s="194">
        <v>0</v>
      </c>
      <c r="K14" s="194">
        <v>1</v>
      </c>
    </row>
    <row r="15" spans="1:11" s="41" customFormat="1" ht="21.95" customHeight="1" x14ac:dyDescent="0.2">
      <c r="A15" s="170" t="s">
        <v>14</v>
      </c>
      <c r="B15" s="164">
        <v>58</v>
      </c>
      <c r="C15" s="167">
        <v>0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</row>
    <row r="16" spans="1:11" s="41" customFormat="1" ht="21.95" customHeight="1" x14ac:dyDescent="0.2">
      <c r="A16" s="170" t="s">
        <v>15</v>
      </c>
      <c r="B16" s="164">
        <v>38</v>
      </c>
      <c r="C16" s="153">
        <v>0</v>
      </c>
      <c r="D16" s="193">
        <v>0</v>
      </c>
      <c r="E16" s="193">
        <v>0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4">
        <v>0</v>
      </c>
    </row>
    <row r="17" spans="1:11" s="41" customFormat="1" ht="21.95" customHeight="1" x14ac:dyDescent="0.2">
      <c r="A17" s="170" t="s">
        <v>16</v>
      </c>
      <c r="B17" s="164">
        <v>80</v>
      </c>
      <c r="C17" s="207">
        <v>0</v>
      </c>
      <c r="D17" s="229">
        <v>0</v>
      </c>
      <c r="E17" s="229">
        <v>0</v>
      </c>
      <c r="F17" s="229">
        <v>0</v>
      </c>
      <c r="G17" s="229">
        <v>0</v>
      </c>
      <c r="H17" s="229">
        <v>0</v>
      </c>
      <c r="I17" s="229">
        <v>0</v>
      </c>
      <c r="J17" s="229">
        <v>0</v>
      </c>
      <c r="K17" s="194">
        <v>0</v>
      </c>
    </row>
    <row r="18" spans="1:11" s="41" customFormat="1" ht="21.95" customHeight="1" x14ac:dyDescent="0.2">
      <c r="A18" s="170" t="s">
        <v>17</v>
      </c>
      <c r="B18" s="164">
        <v>79</v>
      </c>
      <c r="C18" s="167">
        <v>0</v>
      </c>
      <c r="D18" s="194">
        <v>0</v>
      </c>
      <c r="E18" s="194">
        <v>0</v>
      </c>
      <c r="F18" s="194">
        <v>0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</row>
    <row r="19" spans="1:11" s="41" customFormat="1" ht="21.95" customHeight="1" x14ac:dyDescent="0.2">
      <c r="A19" s="150" t="s">
        <v>18</v>
      </c>
      <c r="B19" s="327">
        <v>100</v>
      </c>
      <c r="C19" s="153">
        <v>0</v>
      </c>
      <c r="D19" s="193">
        <v>0</v>
      </c>
      <c r="E19" s="193">
        <v>0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4">
        <v>0</v>
      </c>
    </row>
    <row r="20" spans="1:11" s="225" customFormat="1" ht="33" customHeight="1" thickBot="1" x14ac:dyDescent="0.25">
      <c r="A20" s="368" t="s">
        <v>214</v>
      </c>
      <c r="B20" s="321">
        <v>1555</v>
      </c>
      <c r="C20" s="366">
        <v>32</v>
      </c>
      <c r="D20" s="320">
        <v>1</v>
      </c>
      <c r="E20" s="320">
        <v>0</v>
      </c>
      <c r="F20" s="320">
        <v>1</v>
      </c>
      <c r="G20" s="320">
        <v>0</v>
      </c>
      <c r="H20" s="320">
        <v>0</v>
      </c>
      <c r="I20" s="320">
        <v>0</v>
      </c>
      <c r="J20" s="320">
        <v>0</v>
      </c>
      <c r="K20" s="320">
        <v>2</v>
      </c>
    </row>
    <row r="21" spans="1:11" s="146" customFormat="1" ht="36" customHeight="1" thickTop="1" x14ac:dyDescent="0.2">
      <c r="A21" s="444" t="s">
        <v>208</v>
      </c>
      <c r="B21" s="444"/>
      <c r="C21" s="444"/>
      <c r="D21" s="444"/>
      <c r="E21" s="444"/>
      <c r="F21" s="444"/>
    </row>
    <row r="22" spans="1:11" ht="54" customHeight="1" x14ac:dyDescent="0.2"/>
    <row r="23" spans="1:11" s="146" customFormat="1" ht="27.75" customHeight="1" x14ac:dyDescent="0.2">
      <c r="A23" s="263" t="s">
        <v>288</v>
      </c>
      <c r="B23" s="212"/>
      <c r="C23" s="159"/>
      <c r="D23" s="159"/>
      <c r="E23" s="159"/>
      <c r="F23" s="159"/>
      <c r="G23" s="159"/>
      <c r="H23" s="159"/>
      <c r="I23" s="159"/>
      <c r="J23" s="138"/>
      <c r="K23" s="419">
        <v>118</v>
      </c>
    </row>
    <row r="26" spans="1:11" s="146" customFormat="1" ht="27.75" customHeight="1" x14ac:dyDescent="0.2">
      <c r="A26" s="466" t="s">
        <v>236</v>
      </c>
      <c r="B26" s="466"/>
      <c r="C26" s="466"/>
      <c r="D26" s="466"/>
      <c r="E26" s="466"/>
      <c r="F26" s="466"/>
      <c r="G26" s="466"/>
      <c r="H26" s="466"/>
      <c r="I26" s="466"/>
      <c r="J26" s="466"/>
      <c r="K26" s="466"/>
    </row>
    <row r="27" spans="1:11" s="146" customFormat="1" ht="24.75" customHeight="1" thickBot="1" x14ac:dyDescent="0.25">
      <c r="A27" s="99" t="s">
        <v>63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  <row r="28" spans="1:11" s="146" customFormat="1" ht="27" customHeight="1" thickTop="1" x14ac:dyDescent="0.2">
      <c r="A28" s="441" t="s">
        <v>0</v>
      </c>
      <c r="B28" s="430" t="s">
        <v>256</v>
      </c>
      <c r="C28" s="430" t="s">
        <v>264</v>
      </c>
      <c r="D28" s="433" t="s">
        <v>237</v>
      </c>
      <c r="E28" s="433"/>
      <c r="F28" s="433"/>
      <c r="G28" s="433"/>
      <c r="H28" s="433"/>
      <c r="I28" s="433"/>
      <c r="J28" s="433"/>
      <c r="K28" s="430" t="s">
        <v>19</v>
      </c>
    </row>
    <row r="29" spans="1:11" s="146" customFormat="1" ht="36" customHeight="1" x14ac:dyDescent="0.2">
      <c r="A29" s="467"/>
      <c r="B29" s="431"/>
      <c r="C29" s="431"/>
      <c r="D29" s="206" t="s">
        <v>106</v>
      </c>
      <c r="E29" s="206" t="s">
        <v>107</v>
      </c>
      <c r="F29" s="206" t="s">
        <v>196</v>
      </c>
      <c r="G29" s="188" t="s">
        <v>69</v>
      </c>
      <c r="H29" s="188" t="s">
        <v>70</v>
      </c>
      <c r="I29" s="188" t="s">
        <v>71</v>
      </c>
      <c r="J29" s="188" t="s">
        <v>102</v>
      </c>
      <c r="K29" s="431"/>
    </row>
    <row r="30" spans="1:11" s="41" customFormat="1" ht="21.95" customHeight="1" x14ac:dyDescent="0.2">
      <c r="A30" s="170" t="s">
        <v>2</v>
      </c>
      <c r="B30" s="164">
        <v>114</v>
      </c>
      <c r="C30" s="164">
        <v>0</v>
      </c>
      <c r="D30" s="269">
        <v>0</v>
      </c>
      <c r="E30" s="269">
        <v>0</v>
      </c>
      <c r="F30" s="269">
        <v>0</v>
      </c>
      <c r="G30" s="269">
        <v>0</v>
      </c>
      <c r="H30" s="269">
        <v>0</v>
      </c>
      <c r="I30" s="269">
        <v>0</v>
      </c>
      <c r="J30" s="269">
        <v>0</v>
      </c>
      <c r="K30" s="269">
        <v>0</v>
      </c>
    </row>
    <row r="31" spans="1:11" s="41" customFormat="1" ht="21.95" customHeight="1" x14ac:dyDescent="0.2">
      <c r="A31" s="170" t="s">
        <v>4</v>
      </c>
      <c r="B31" s="164">
        <v>72</v>
      </c>
      <c r="C31" s="164">
        <v>0</v>
      </c>
      <c r="D31" s="269">
        <v>0</v>
      </c>
      <c r="E31" s="269">
        <v>0</v>
      </c>
      <c r="F31" s="269">
        <v>0</v>
      </c>
      <c r="G31" s="269">
        <v>0</v>
      </c>
      <c r="H31" s="269">
        <v>0</v>
      </c>
      <c r="I31" s="269">
        <v>0</v>
      </c>
      <c r="J31" s="269">
        <v>0</v>
      </c>
      <c r="K31" s="269">
        <v>0</v>
      </c>
    </row>
    <row r="32" spans="1:11" s="41" customFormat="1" ht="21.95" customHeight="1" x14ac:dyDescent="0.2">
      <c r="A32" s="170" t="s">
        <v>6</v>
      </c>
      <c r="B32" s="164">
        <v>154</v>
      </c>
      <c r="C32" s="164">
        <v>0</v>
      </c>
      <c r="D32" s="269">
        <v>0</v>
      </c>
      <c r="E32" s="269">
        <v>0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  <c r="K32" s="269">
        <v>0</v>
      </c>
    </row>
    <row r="33" spans="1:11" s="41" customFormat="1" ht="21.95" customHeight="1" x14ac:dyDescent="0.2">
      <c r="A33" s="170" t="s">
        <v>7</v>
      </c>
      <c r="B33" s="164">
        <v>63</v>
      </c>
      <c r="C33" s="164">
        <v>0</v>
      </c>
      <c r="D33" s="269">
        <v>0</v>
      </c>
      <c r="E33" s="269">
        <v>0</v>
      </c>
      <c r="F33" s="269">
        <v>0</v>
      </c>
      <c r="G33" s="269">
        <v>0</v>
      </c>
      <c r="H33" s="269">
        <v>0</v>
      </c>
      <c r="I33" s="269">
        <v>0</v>
      </c>
      <c r="J33" s="269">
        <v>0</v>
      </c>
      <c r="K33" s="269">
        <v>0</v>
      </c>
    </row>
    <row r="34" spans="1:11" s="41" customFormat="1" ht="21.95" customHeight="1" x14ac:dyDescent="0.2">
      <c r="A34" s="170" t="s">
        <v>8</v>
      </c>
      <c r="B34" s="164">
        <v>447</v>
      </c>
      <c r="C34" s="164">
        <v>0</v>
      </c>
      <c r="D34" s="269">
        <v>0</v>
      </c>
      <c r="E34" s="269">
        <v>0</v>
      </c>
      <c r="F34" s="269">
        <v>0</v>
      </c>
      <c r="G34" s="269">
        <v>0</v>
      </c>
      <c r="H34" s="269">
        <v>0</v>
      </c>
      <c r="I34" s="269">
        <v>0</v>
      </c>
      <c r="J34" s="269">
        <v>0</v>
      </c>
      <c r="K34" s="269">
        <v>0</v>
      </c>
    </row>
    <row r="35" spans="1:11" s="41" customFormat="1" ht="21.95" customHeight="1" x14ac:dyDescent="0.2">
      <c r="A35" s="170" t="s">
        <v>9</v>
      </c>
      <c r="B35" s="164">
        <v>170</v>
      </c>
      <c r="C35" s="164">
        <v>0</v>
      </c>
      <c r="D35" s="269">
        <v>0</v>
      </c>
      <c r="E35" s="269">
        <v>0</v>
      </c>
      <c r="F35" s="269">
        <v>0</v>
      </c>
      <c r="G35" s="269">
        <v>0</v>
      </c>
      <c r="H35" s="269">
        <v>0</v>
      </c>
      <c r="I35" s="269">
        <v>0</v>
      </c>
      <c r="J35" s="269">
        <v>0</v>
      </c>
      <c r="K35" s="269">
        <v>0</v>
      </c>
    </row>
    <row r="36" spans="1:11" s="41" customFormat="1" ht="21.95" customHeight="1" x14ac:dyDescent="0.2">
      <c r="A36" s="170" t="s">
        <v>10</v>
      </c>
      <c r="B36" s="164">
        <v>40</v>
      </c>
      <c r="C36" s="164">
        <v>0</v>
      </c>
      <c r="D36" s="269">
        <v>0</v>
      </c>
      <c r="E36" s="269">
        <v>0</v>
      </c>
      <c r="F36" s="269">
        <v>0</v>
      </c>
      <c r="G36" s="269">
        <v>0</v>
      </c>
      <c r="H36" s="269">
        <v>0</v>
      </c>
      <c r="I36" s="269">
        <v>0</v>
      </c>
      <c r="J36" s="269">
        <v>0</v>
      </c>
      <c r="K36" s="269">
        <v>0</v>
      </c>
    </row>
    <row r="37" spans="1:11" s="41" customFormat="1" ht="21.95" customHeight="1" x14ac:dyDescent="0.2">
      <c r="A37" s="170" t="s">
        <v>11</v>
      </c>
      <c r="B37" s="164">
        <v>57</v>
      </c>
      <c r="C37" s="164">
        <v>0</v>
      </c>
      <c r="D37" s="269">
        <v>0</v>
      </c>
      <c r="E37" s="269">
        <v>0</v>
      </c>
      <c r="F37" s="269">
        <v>0</v>
      </c>
      <c r="G37" s="269">
        <v>0</v>
      </c>
      <c r="H37" s="269">
        <v>0</v>
      </c>
      <c r="I37" s="269">
        <v>0</v>
      </c>
      <c r="J37" s="269">
        <v>0</v>
      </c>
      <c r="K37" s="269">
        <v>0</v>
      </c>
    </row>
    <row r="38" spans="1:11" s="41" customFormat="1" ht="21.95" customHeight="1" x14ac:dyDescent="0.2">
      <c r="A38" s="170" t="s">
        <v>12</v>
      </c>
      <c r="B38" s="164">
        <v>35</v>
      </c>
      <c r="C38" s="164">
        <v>30</v>
      </c>
      <c r="D38" s="266">
        <f t="shared" ref="D38:K38" si="0">D13/$K13*100</f>
        <v>100</v>
      </c>
      <c r="E38" s="269">
        <f t="shared" ref="D38:K39" si="1">E13/$K13*100</f>
        <v>0</v>
      </c>
      <c r="F38" s="269">
        <f t="shared" si="1"/>
        <v>0</v>
      </c>
      <c r="G38" s="269">
        <f t="shared" si="1"/>
        <v>0</v>
      </c>
      <c r="H38" s="269">
        <f t="shared" si="1"/>
        <v>0</v>
      </c>
      <c r="I38" s="269">
        <f t="shared" si="1"/>
        <v>0</v>
      </c>
      <c r="J38" s="269">
        <f t="shared" si="1"/>
        <v>0</v>
      </c>
      <c r="K38" s="266">
        <f t="shared" si="0"/>
        <v>100</v>
      </c>
    </row>
    <row r="39" spans="1:11" s="41" customFormat="1" ht="21.95" customHeight="1" x14ac:dyDescent="0.2">
      <c r="A39" s="170" t="s">
        <v>13</v>
      </c>
      <c r="B39" s="164">
        <v>48</v>
      </c>
      <c r="C39" s="164">
        <v>2</v>
      </c>
      <c r="D39" s="269">
        <f t="shared" si="1"/>
        <v>0</v>
      </c>
      <c r="E39" s="269">
        <f t="shared" si="1"/>
        <v>0</v>
      </c>
      <c r="F39" s="266">
        <f t="shared" si="1"/>
        <v>100</v>
      </c>
      <c r="G39" s="269">
        <f t="shared" si="1"/>
        <v>0</v>
      </c>
      <c r="H39" s="269">
        <f t="shared" si="1"/>
        <v>0</v>
      </c>
      <c r="I39" s="269">
        <f t="shared" si="1"/>
        <v>0</v>
      </c>
      <c r="J39" s="269">
        <f t="shared" si="1"/>
        <v>0</v>
      </c>
      <c r="K39" s="266">
        <f t="shared" si="1"/>
        <v>100</v>
      </c>
    </row>
    <row r="40" spans="1:11" s="41" customFormat="1" ht="21.95" customHeight="1" x14ac:dyDescent="0.2">
      <c r="A40" s="170" t="s">
        <v>14</v>
      </c>
      <c r="B40" s="164">
        <v>58</v>
      </c>
      <c r="C40" s="164">
        <v>0</v>
      </c>
      <c r="D40" s="269">
        <v>0</v>
      </c>
      <c r="E40" s="269">
        <v>0</v>
      </c>
      <c r="F40" s="269">
        <v>0</v>
      </c>
      <c r="G40" s="269">
        <v>0</v>
      </c>
      <c r="H40" s="269">
        <v>0</v>
      </c>
      <c r="I40" s="269">
        <v>0</v>
      </c>
      <c r="J40" s="269">
        <v>0</v>
      </c>
      <c r="K40" s="269">
        <v>0</v>
      </c>
    </row>
    <row r="41" spans="1:11" s="41" customFormat="1" ht="21.95" customHeight="1" x14ac:dyDescent="0.2">
      <c r="A41" s="170" t="s">
        <v>15</v>
      </c>
      <c r="B41" s="164">
        <v>38</v>
      </c>
      <c r="C41" s="152">
        <v>0</v>
      </c>
      <c r="D41" s="269">
        <v>0</v>
      </c>
      <c r="E41" s="269">
        <v>0</v>
      </c>
      <c r="F41" s="269">
        <v>0</v>
      </c>
      <c r="G41" s="269">
        <v>0</v>
      </c>
      <c r="H41" s="269">
        <v>0</v>
      </c>
      <c r="I41" s="269">
        <v>0</v>
      </c>
      <c r="J41" s="269">
        <v>0</v>
      </c>
      <c r="K41" s="269">
        <v>0</v>
      </c>
    </row>
    <row r="42" spans="1:11" s="41" customFormat="1" ht="21.95" customHeight="1" x14ac:dyDescent="0.2">
      <c r="A42" s="170" t="s">
        <v>16</v>
      </c>
      <c r="B42" s="164">
        <v>80</v>
      </c>
      <c r="C42" s="177">
        <v>0</v>
      </c>
      <c r="D42" s="269">
        <v>0</v>
      </c>
      <c r="E42" s="269">
        <v>0</v>
      </c>
      <c r="F42" s="269">
        <v>0</v>
      </c>
      <c r="G42" s="269">
        <v>0</v>
      </c>
      <c r="H42" s="269">
        <v>0</v>
      </c>
      <c r="I42" s="269">
        <v>0</v>
      </c>
      <c r="J42" s="269">
        <v>0</v>
      </c>
      <c r="K42" s="269">
        <v>0</v>
      </c>
    </row>
    <row r="43" spans="1:11" s="41" customFormat="1" ht="21.95" customHeight="1" x14ac:dyDescent="0.2">
      <c r="A43" s="170" t="s">
        <v>17</v>
      </c>
      <c r="B43" s="164">
        <v>79</v>
      </c>
      <c r="C43" s="164">
        <v>0</v>
      </c>
      <c r="D43" s="269">
        <v>0</v>
      </c>
      <c r="E43" s="269">
        <v>0</v>
      </c>
      <c r="F43" s="269">
        <v>0</v>
      </c>
      <c r="G43" s="269">
        <v>0</v>
      </c>
      <c r="H43" s="269">
        <v>0</v>
      </c>
      <c r="I43" s="269">
        <v>0</v>
      </c>
      <c r="J43" s="269">
        <v>0</v>
      </c>
      <c r="K43" s="269">
        <v>0</v>
      </c>
    </row>
    <row r="44" spans="1:11" s="41" customFormat="1" ht="21.95" customHeight="1" x14ac:dyDescent="0.2">
      <c r="A44" s="150" t="s">
        <v>18</v>
      </c>
      <c r="B44" s="327">
        <v>100</v>
      </c>
      <c r="C44" s="152">
        <v>0</v>
      </c>
      <c r="D44" s="277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</row>
    <row r="45" spans="1:11" s="205" customFormat="1" ht="21.95" customHeight="1" thickBot="1" x14ac:dyDescent="0.25">
      <c r="A45" s="190" t="s">
        <v>214</v>
      </c>
      <c r="B45" s="329">
        <v>1555</v>
      </c>
      <c r="C45" s="328">
        <v>32</v>
      </c>
      <c r="D45" s="330">
        <f t="shared" ref="D45:K45" si="2">D20/$K20*100</f>
        <v>50</v>
      </c>
      <c r="E45" s="331">
        <v>0</v>
      </c>
      <c r="F45" s="330">
        <f t="shared" si="2"/>
        <v>50</v>
      </c>
      <c r="G45" s="331">
        <f t="shared" ref="G45:J45" si="3">G20/$K20*100</f>
        <v>0</v>
      </c>
      <c r="H45" s="331">
        <f t="shared" si="3"/>
        <v>0</v>
      </c>
      <c r="I45" s="331">
        <f t="shared" si="3"/>
        <v>0</v>
      </c>
      <c r="J45" s="331">
        <f t="shared" si="3"/>
        <v>0</v>
      </c>
      <c r="K45" s="330">
        <f t="shared" si="2"/>
        <v>100</v>
      </c>
    </row>
    <row r="46" spans="1:11" s="146" customFormat="1" ht="27" customHeight="1" thickTop="1" x14ac:dyDescent="0.2">
      <c r="A46" s="444" t="s">
        <v>208</v>
      </c>
      <c r="B46" s="444"/>
      <c r="C46" s="451"/>
      <c r="D46" s="451"/>
      <c r="E46" s="451"/>
      <c r="F46" s="451"/>
    </row>
    <row r="47" spans="1:11" s="146" customFormat="1" ht="18.75" customHeight="1" x14ac:dyDescent="0.2"/>
    <row r="48" spans="1:11" s="146" customFormat="1" ht="27.75" customHeight="1" x14ac:dyDescent="0.2">
      <c r="A48" s="263" t="s">
        <v>288</v>
      </c>
      <c r="B48" s="263"/>
      <c r="C48" s="159"/>
      <c r="D48" s="159"/>
      <c r="E48" s="159"/>
      <c r="F48" s="159"/>
      <c r="G48" s="159"/>
      <c r="H48" s="159"/>
      <c r="I48" s="159"/>
      <c r="J48" s="138"/>
      <c r="K48" s="138"/>
    </row>
  </sheetData>
  <mergeCells count="14">
    <mergeCell ref="A1:K1"/>
    <mergeCell ref="A3:A4"/>
    <mergeCell ref="B3:B4"/>
    <mergeCell ref="C3:C4"/>
    <mergeCell ref="D3:J3"/>
    <mergeCell ref="K3:K4"/>
    <mergeCell ref="A46:F46"/>
    <mergeCell ref="A21:F21"/>
    <mergeCell ref="A26:K26"/>
    <mergeCell ref="A28:A29"/>
    <mergeCell ref="B28:B29"/>
    <mergeCell ref="C28:C29"/>
    <mergeCell ref="D28:J28"/>
    <mergeCell ref="K28:K29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3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2.375" style="124" customWidth="1"/>
    <col min="2" max="2" width="12.75" style="124" customWidth="1"/>
    <col min="3" max="3" width="8.875" style="124" customWidth="1"/>
    <col min="4" max="10" width="11.25" style="124" customWidth="1"/>
    <col min="11" max="219" width="9.125" style="124"/>
    <col min="220" max="220" width="13.375" style="124" customWidth="1"/>
    <col min="221" max="221" width="16.875" style="124" customWidth="1"/>
    <col min="222" max="239" width="5.375" style="124" customWidth="1"/>
    <col min="240" max="475" width="9.125" style="124"/>
    <col min="476" max="476" width="13.375" style="124" customWidth="1"/>
    <col min="477" max="477" width="16.875" style="124" customWidth="1"/>
    <col min="478" max="495" width="5.375" style="124" customWidth="1"/>
    <col min="496" max="731" width="9.125" style="124"/>
    <col min="732" max="732" width="13.375" style="124" customWidth="1"/>
    <col min="733" max="733" width="16.875" style="124" customWidth="1"/>
    <col min="734" max="751" width="5.375" style="124" customWidth="1"/>
    <col min="752" max="987" width="9.125" style="124"/>
    <col min="988" max="988" width="13.375" style="124" customWidth="1"/>
    <col min="989" max="989" width="16.875" style="124" customWidth="1"/>
    <col min="990" max="1007" width="5.375" style="124" customWidth="1"/>
    <col min="1008" max="1243" width="9.125" style="124"/>
    <col min="1244" max="1244" width="13.375" style="124" customWidth="1"/>
    <col min="1245" max="1245" width="16.875" style="124" customWidth="1"/>
    <col min="1246" max="1263" width="5.375" style="124" customWidth="1"/>
    <col min="1264" max="1499" width="9.125" style="124"/>
    <col min="1500" max="1500" width="13.375" style="124" customWidth="1"/>
    <col min="1501" max="1501" width="16.875" style="124" customWidth="1"/>
    <col min="1502" max="1519" width="5.375" style="124" customWidth="1"/>
    <col min="1520" max="1755" width="9.125" style="124"/>
    <col min="1756" max="1756" width="13.375" style="124" customWidth="1"/>
    <col min="1757" max="1757" width="16.875" style="124" customWidth="1"/>
    <col min="1758" max="1775" width="5.375" style="124" customWidth="1"/>
    <col min="1776" max="2011" width="9.125" style="124"/>
    <col min="2012" max="2012" width="13.375" style="124" customWidth="1"/>
    <col min="2013" max="2013" width="16.875" style="124" customWidth="1"/>
    <col min="2014" max="2031" width="5.375" style="124" customWidth="1"/>
    <col min="2032" max="2267" width="9.125" style="124"/>
    <col min="2268" max="2268" width="13.375" style="124" customWidth="1"/>
    <col min="2269" max="2269" width="16.875" style="124" customWidth="1"/>
    <col min="2270" max="2287" width="5.375" style="124" customWidth="1"/>
    <col min="2288" max="2523" width="9.125" style="124"/>
    <col min="2524" max="2524" width="13.375" style="124" customWidth="1"/>
    <col min="2525" max="2525" width="16.875" style="124" customWidth="1"/>
    <col min="2526" max="2543" width="5.375" style="124" customWidth="1"/>
    <col min="2544" max="2779" width="9.125" style="124"/>
    <col min="2780" max="2780" width="13.375" style="124" customWidth="1"/>
    <col min="2781" max="2781" width="16.875" style="124" customWidth="1"/>
    <col min="2782" max="2799" width="5.375" style="124" customWidth="1"/>
    <col min="2800" max="3035" width="9.125" style="124"/>
    <col min="3036" max="3036" width="13.375" style="124" customWidth="1"/>
    <col min="3037" max="3037" width="16.875" style="124" customWidth="1"/>
    <col min="3038" max="3055" width="5.375" style="124" customWidth="1"/>
    <col min="3056" max="3291" width="9.125" style="124"/>
    <col min="3292" max="3292" width="13.375" style="124" customWidth="1"/>
    <col min="3293" max="3293" width="16.875" style="124" customWidth="1"/>
    <col min="3294" max="3311" width="5.375" style="124" customWidth="1"/>
    <col min="3312" max="3547" width="9.125" style="124"/>
    <col min="3548" max="3548" width="13.375" style="124" customWidth="1"/>
    <col min="3549" max="3549" width="16.875" style="124" customWidth="1"/>
    <col min="3550" max="3567" width="5.375" style="124" customWidth="1"/>
    <col min="3568" max="3803" width="9.125" style="124"/>
    <col min="3804" max="3804" width="13.375" style="124" customWidth="1"/>
    <col min="3805" max="3805" width="16.875" style="124" customWidth="1"/>
    <col min="3806" max="3823" width="5.375" style="124" customWidth="1"/>
    <col min="3824" max="4059" width="9.125" style="124"/>
    <col min="4060" max="4060" width="13.375" style="124" customWidth="1"/>
    <col min="4061" max="4061" width="16.875" style="124" customWidth="1"/>
    <col min="4062" max="4079" width="5.375" style="124" customWidth="1"/>
    <col min="4080" max="4315" width="9.125" style="124"/>
    <col min="4316" max="4316" width="13.375" style="124" customWidth="1"/>
    <col min="4317" max="4317" width="16.875" style="124" customWidth="1"/>
    <col min="4318" max="4335" width="5.375" style="124" customWidth="1"/>
    <col min="4336" max="4571" width="9.125" style="124"/>
    <col min="4572" max="4572" width="13.375" style="124" customWidth="1"/>
    <col min="4573" max="4573" width="16.875" style="124" customWidth="1"/>
    <col min="4574" max="4591" width="5.375" style="124" customWidth="1"/>
    <col min="4592" max="4827" width="9.125" style="124"/>
    <col min="4828" max="4828" width="13.375" style="124" customWidth="1"/>
    <col min="4829" max="4829" width="16.875" style="124" customWidth="1"/>
    <col min="4830" max="4847" width="5.375" style="124" customWidth="1"/>
    <col min="4848" max="5083" width="9.125" style="124"/>
    <col min="5084" max="5084" width="13.375" style="124" customWidth="1"/>
    <col min="5085" max="5085" width="16.875" style="124" customWidth="1"/>
    <col min="5086" max="5103" width="5.375" style="124" customWidth="1"/>
    <col min="5104" max="5339" width="9.125" style="124"/>
    <col min="5340" max="5340" width="13.375" style="124" customWidth="1"/>
    <col min="5341" max="5341" width="16.875" style="124" customWidth="1"/>
    <col min="5342" max="5359" width="5.375" style="124" customWidth="1"/>
    <col min="5360" max="5595" width="9.125" style="124"/>
    <col min="5596" max="5596" width="13.375" style="124" customWidth="1"/>
    <col min="5597" max="5597" width="16.875" style="124" customWidth="1"/>
    <col min="5598" max="5615" width="5.375" style="124" customWidth="1"/>
    <col min="5616" max="5851" width="9.125" style="124"/>
    <col min="5852" max="5852" width="13.375" style="124" customWidth="1"/>
    <col min="5853" max="5853" width="16.875" style="124" customWidth="1"/>
    <col min="5854" max="5871" width="5.375" style="124" customWidth="1"/>
    <col min="5872" max="6107" width="9.125" style="124"/>
    <col min="6108" max="6108" width="13.375" style="124" customWidth="1"/>
    <col min="6109" max="6109" width="16.875" style="124" customWidth="1"/>
    <col min="6110" max="6127" width="5.375" style="124" customWidth="1"/>
    <col min="6128" max="6363" width="9.125" style="124"/>
    <col min="6364" max="6364" width="13.375" style="124" customWidth="1"/>
    <col min="6365" max="6365" width="16.875" style="124" customWidth="1"/>
    <col min="6366" max="6383" width="5.375" style="124" customWidth="1"/>
    <col min="6384" max="6619" width="9.125" style="124"/>
    <col min="6620" max="6620" width="13.375" style="124" customWidth="1"/>
    <col min="6621" max="6621" width="16.875" style="124" customWidth="1"/>
    <col min="6622" max="6639" width="5.375" style="124" customWidth="1"/>
    <col min="6640" max="6875" width="9.125" style="124"/>
    <col min="6876" max="6876" width="13.375" style="124" customWidth="1"/>
    <col min="6877" max="6877" width="16.875" style="124" customWidth="1"/>
    <col min="6878" max="6895" width="5.375" style="124" customWidth="1"/>
    <col min="6896" max="7131" width="9.125" style="124"/>
    <col min="7132" max="7132" width="13.375" style="124" customWidth="1"/>
    <col min="7133" max="7133" width="16.875" style="124" customWidth="1"/>
    <col min="7134" max="7151" width="5.375" style="124" customWidth="1"/>
    <col min="7152" max="7387" width="9.125" style="124"/>
    <col min="7388" max="7388" width="13.375" style="124" customWidth="1"/>
    <col min="7389" max="7389" width="16.875" style="124" customWidth="1"/>
    <col min="7390" max="7407" width="5.375" style="124" customWidth="1"/>
    <col min="7408" max="7643" width="9.125" style="124"/>
    <col min="7644" max="7644" width="13.375" style="124" customWidth="1"/>
    <col min="7645" max="7645" width="16.875" style="124" customWidth="1"/>
    <col min="7646" max="7663" width="5.375" style="124" customWidth="1"/>
    <col min="7664" max="7899" width="9.125" style="124"/>
    <col min="7900" max="7900" width="13.375" style="124" customWidth="1"/>
    <col min="7901" max="7901" width="16.875" style="124" customWidth="1"/>
    <col min="7902" max="7919" width="5.375" style="124" customWidth="1"/>
    <col min="7920" max="8155" width="9.125" style="124"/>
    <col min="8156" max="8156" width="13.375" style="124" customWidth="1"/>
    <col min="8157" max="8157" width="16.875" style="124" customWidth="1"/>
    <col min="8158" max="8175" width="5.375" style="124" customWidth="1"/>
    <col min="8176" max="8411" width="9.125" style="124"/>
    <col min="8412" max="8412" width="13.375" style="124" customWidth="1"/>
    <col min="8413" max="8413" width="16.875" style="124" customWidth="1"/>
    <col min="8414" max="8431" width="5.375" style="124" customWidth="1"/>
    <col min="8432" max="8667" width="9.125" style="124"/>
    <col min="8668" max="8668" width="13.375" style="124" customWidth="1"/>
    <col min="8669" max="8669" width="16.875" style="124" customWidth="1"/>
    <col min="8670" max="8687" width="5.375" style="124" customWidth="1"/>
    <col min="8688" max="8923" width="9.125" style="124"/>
    <col min="8924" max="8924" width="13.375" style="124" customWidth="1"/>
    <col min="8925" max="8925" width="16.875" style="124" customWidth="1"/>
    <col min="8926" max="8943" width="5.375" style="124" customWidth="1"/>
    <col min="8944" max="9179" width="9.125" style="124"/>
    <col min="9180" max="9180" width="13.375" style="124" customWidth="1"/>
    <col min="9181" max="9181" width="16.875" style="124" customWidth="1"/>
    <col min="9182" max="9199" width="5.375" style="124" customWidth="1"/>
    <col min="9200" max="9435" width="9.125" style="124"/>
    <col min="9436" max="9436" width="13.375" style="124" customWidth="1"/>
    <col min="9437" max="9437" width="16.875" style="124" customWidth="1"/>
    <col min="9438" max="9455" width="5.375" style="124" customWidth="1"/>
    <col min="9456" max="9691" width="9.125" style="124"/>
    <col min="9692" max="9692" width="13.375" style="124" customWidth="1"/>
    <col min="9693" max="9693" width="16.875" style="124" customWidth="1"/>
    <col min="9694" max="9711" width="5.375" style="124" customWidth="1"/>
    <col min="9712" max="9947" width="9.125" style="124"/>
    <col min="9948" max="9948" width="13.375" style="124" customWidth="1"/>
    <col min="9949" max="9949" width="16.875" style="124" customWidth="1"/>
    <col min="9950" max="9967" width="5.375" style="124" customWidth="1"/>
    <col min="9968" max="10203" width="9.125" style="124"/>
    <col min="10204" max="10204" width="13.375" style="124" customWidth="1"/>
    <col min="10205" max="10205" width="16.875" style="124" customWidth="1"/>
    <col min="10206" max="10223" width="5.375" style="124" customWidth="1"/>
    <col min="10224" max="10459" width="9.125" style="124"/>
    <col min="10460" max="10460" width="13.375" style="124" customWidth="1"/>
    <col min="10461" max="10461" width="16.875" style="124" customWidth="1"/>
    <col min="10462" max="10479" width="5.375" style="124" customWidth="1"/>
    <col min="10480" max="10715" width="9.125" style="124"/>
    <col min="10716" max="10716" width="13.375" style="124" customWidth="1"/>
    <col min="10717" max="10717" width="16.875" style="124" customWidth="1"/>
    <col min="10718" max="10735" width="5.375" style="124" customWidth="1"/>
    <col min="10736" max="10971" width="9.125" style="124"/>
    <col min="10972" max="10972" width="13.375" style="124" customWidth="1"/>
    <col min="10973" max="10973" width="16.875" style="124" customWidth="1"/>
    <col min="10974" max="10991" width="5.375" style="124" customWidth="1"/>
    <col min="10992" max="11227" width="9.125" style="124"/>
    <col min="11228" max="11228" width="13.375" style="124" customWidth="1"/>
    <col min="11229" max="11229" width="16.875" style="124" customWidth="1"/>
    <col min="11230" max="11247" width="5.375" style="124" customWidth="1"/>
    <col min="11248" max="11483" width="9.125" style="124"/>
    <col min="11484" max="11484" width="13.375" style="124" customWidth="1"/>
    <col min="11485" max="11485" width="16.875" style="124" customWidth="1"/>
    <col min="11486" max="11503" width="5.375" style="124" customWidth="1"/>
    <col min="11504" max="11739" width="9.125" style="124"/>
    <col min="11740" max="11740" width="13.375" style="124" customWidth="1"/>
    <col min="11741" max="11741" width="16.875" style="124" customWidth="1"/>
    <col min="11742" max="11759" width="5.375" style="124" customWidth="1"/>
    <col min="11760" max="11995" width="9.125" style="124"/>
    <col min="11996" max="11996" width="13.375" style="124" customWidth="1"/>
    <col min="11997" max="11997" width="16.875" style="124" customWidth="1"/>
    <col min="11998" max="12015" width="5.375" style="124" customWidth="1"/>
    <col min="12016" max="12251" width="9.125" style="124"/>
    <col min="12252" max="12252" width="13.375" style="124" customWidth="1"/>
    <col min="12253" max="12253" width="16.875" style="124" customWidth="1"/>
    <col min="12254" max="12271" width="5.375" style="124" customWidth="1"/>
    <col min="12272" max="12507" width="9.125" style="124"/>
    <col min="12508" max="12508" width="13.375" style="124" customWidth="1"/>
    <col min="12509" max="12509" width="16.875" style="124" customWidth="1"/>
    <col min="12510" max="12527" width="5.375" style="124" customWidth="1"/>
    <col min="12528" max="12763" width="9.125" style="124"/>
    <col min="12764" max="12764" width="13.375" style="124" customWidth="1"/>
    <col min="12765" max="12765" width="16.875" style="124" customWidth="1"/>
    <col min="12766" max="12783" width="5.375" style="124" customWidth="1"/>
    <col min="12784" max="13019" width="9.125" style="124"/>
    <col min="13020" max="13020" width="13.375" style="124" customWidth="1"/>
    <col min="13021" max="13021" width="16.875" style="124" customWidth="1"/>
    <col min="13022" max="13039" width="5.375" style="124" customWidth="1"/>
    <col min="13040" max="13275" width="9.125" style="124"/>
    <col min="13276" max="13276" width="13.375" style="124" customWidth="1"/>
    <col min="13277" max="13277" width="16.875" style="124" customWidth="1"/>
    <col min="13278" max="13295" width="5.375" style="124" customWidth="1"/>
    <col min="13296" max="13531" width="9.125" style="124"/>
    <col min="13532" max="13532" width="13.375" style="124" customWidth="1"/>
    <col min="13533" max="13533" width="16.875" style="124" customWidth="1"/>
    <col min="13534" max="13551" width="5.375" style="124" customWidth="1"/>
    <col min="13552" max="13787" width="9.125" style="124"/>
    <col min="13788" max="13788" width="13.375" style="124" customWidth="1"/>
    <col min="13789" max="13789" width="16.875" style="124" customWidth="1"/>
    <col min="13790" max="13807" width="5.375" style="124" customWidth="1"/>
    <col min="13808" max="14043" width="9.125" style="124"/>
    <col min="14044" max="14044" width="13.375" style="124" customWidth="1"/>
    <col min="14045" max="14045" width="16.875" style="124" customWidth="1"/>
    <col min="14046" max="14063" width="5.375" style="124" customWidth="1"/>
    <col min="14064" max="14299" width="9.125" style="124"/>
    <col min="14300" max="14300" width="13.375" style="124" customWidth="1"/>
    <col min="14301" max="14301" width="16.875" style="124" customWidth="1"/>
    <col min="14302" max="14319" width="5.375" style="124" customWidth="1"/>
    <col min="14320" max="14555" width="9.125" style="124"/>
    <col min="14556" max="14556" width="13.375" style="124" customWidth="1"/>
    <col min="14557" max="14557" width="16.875" style="124" customWidth="1"/>
    <col min="14558" max="14575" width="5.375" style="124" customWidth="1"/>
    <col min="14576" max="14811" width="9.125" style="124"/>
    <col min="14812" max="14812" width="13.375" style="124" customWidth="1"/>
    <col min="14813" max="14813" width="16.875" style="124" customWidth="1"/>
    <col min="14814" max="14831" width="5.375" style="124" customWidth="1"/>
    <col min="14832" max="15067" width="9.125" style="124"/>
    <col min="15068" max="15068" width="13.375" style="124" customWidth="1"/>
    <col min="15069" max="15069" width="16.875" style="124" customWidth="1"/>
    <col min="15070" max="15087" width="5.375" style="124" customWidth="1"/>
    <col min="15088" max="15323" width="9.125" style="124"/>
    <col min="15324" max="15324" width="13.375" style="124" customWidth="1"/>
    <col min="15325" max="15325" width="16.875" style="124" customWidth="1"/>
    <col min="15326" max="15343" width="5.375" style="124" customWidth="1"/>
    <col min="15344" max="15579" width="9.125" style="124"/>
    <col min="15580" max="15580" width="13.375" style="124" customWidth="1"/>
    <col min="15581" max="15581" width="16.875" style="124" customWidth="1"/>
    <col min="15582" max="15599" width="5.375" style="124" customWidth="1"/>
    <col min="15600" max="15835" width="9.125" style="124"/>
    <col min="15836" max="15836" width="13.375" style="124" customWidth="1"/>
    <col min="15837" max="15837" width="16.875" style="124" customWidth="1"/>
    <col min="15838" max="15855" width="5.375" style="124" customWidth="1"/>
    <col min="15856" max="16091" width="9.125" style="124"/>
    <col min="16092" max="16092" width="13.375" style="124" customWidth="1"/>
    <col min="16093" max="16093" width="16.875" style="124" customWidth="1"/>
    <col min="16094" max="16111" width="5.375" style="124" customWidth="1"/>
    <col min="16112" max="16372" width="9.125" style="124"/>
    <col min="16373" max="16384" width="9.125" style="124" customWidth="1"/>
  </cols>
  <sheetData>
    <row r="1" spans="1:10" s="146" customFormat="1" ht="27.75" customHeight="1" x14ac:dyDescent="0.2">
      <c r="A1" s="466" t="s">
        <v>238</v>
      </c>
      <c r="B1" s="466"/>
      <c r="C1" s="466"/>
      <c r="D1" s="466"/>
      <c r="E1" s="466"/>
      <c r="F1" s="466"/>
      <c r="G1" s="466"/>
      <c r="H1" s="466"/>
      <c r="I1" s="466"/>
      <c r="J1" s="466"/>
    </row>
    <row r="2" spans="1:10" s="146" customFormat="1" ht="24.75" customHeight="1" thickBot="1" x14ac:dyDescent="0.25">
      <c r="A2" s="421" t="s">
        <v>371</v>
      </c>
      <c r="B2" s="319"/>
      <c r="C2" s="319"/>
      <c r="D2" s="319"/>
      <c r="E2" s="319"/>
      <c r="F2" s="319"/>
      <c r="G2" s="319"/>
      <c r="H2" s="319"/>
      <c r="I2" s="319"/>
      <c r="J2" s="319"/>
    </row>
    <row r="3" spans="1:10" s="146" customFormat="1" ht="27" customHeight="1" thickTop="1" x14ac:dyDescent="0.2">
      <c r="A3" s="441" t="s">
        <v>0</v>
      </c>
      <c r="B3" s="468" t="s">
        <v>256</v>
      </c>
      <c r="C3" s="433" t="s">
        <v>325</v>
      </c>
      <c r="D3" s="433"/>
      <c r="E3" s="433"/>
      <c r="F3" s="433"/>
      <c r="G3" s="433"/>
      <c r="H3" s="433"/>
      <c r="I3" s="433"/>
      <c r="J3" s="430" t="s">
        <v>19</v>
      </c>
    </row>
    <row r="4" spans="1:10" s="146" customFormat="1" ht="47.25" customHeight="1" x14ac:dyDescent="0.2">
      <c r="A4" s="467"/>
      <c r="B4" s="469"/>
      <c r="C4" s="188" t="s">
        <v>106</v>
      </c>
      <c r="D4" s="188" t="s">
        <v>107</v>
      </c>
      <c r="E4" s="188" t="s">
        <v>196</v>
      </c>
      <c r="F4" s="188" t="s">
        <v>69</v>
      </c>
      <c r="G4" s="188" t="s">
        <v>70</v>
      </c>
      <c r="H4" s="188" t="s">
        <v>71</v>
      </c>
      <c r="I4" s="188" t="s">
        <v>102</v>
      </c>
      <c r="J4" s="431"/>
    </row>
    <row r="5" spans="1:10" s="41" customFormat="1" ht="21.95" customHeight="1" x14ac:dyDescent="0.2">
      <c r="A5" s="170" t="s">
        <v>2</v>
      </c>
      <c r="B5" s="164">
        <v>114</v>
      </c>
      <c r="C5" s="269">
        <v>0</v>
      </c>
      <c r="D5" s="269">
        <v>0</v>
      </c>
      <c r="E5" s="269">
        <v>0</v>
      </c>
      <c r="F5" s="269">
        <v>0</v>
      </c>
      <c r="G5" s="269">
        <v>0</v>
      </c>
      <c r="H5" s="269">
        <v>0</v>
      </c>
      <c r="I5" s="269">
        <v>0</v>
      </c>
      <c r="J5" s="269">
        <v>0</v>
      </c>
    </row>
    <row r="6" spans="1:10" s="41" customFormat="1" ht="21.95" customHeight="1" x14ac:dyDescent="0.2">
      <c r="A6" s="170" t="s">
        <v>4</v>
      </c>
      <c r="B6" s="164">
        <v>72</v>
      </c>
      <c r="C6" s="269">
        <v>0</v>
      </c>
      <c r="D6" s="269">
        <v>0</v>
      </c>
      <c r="E6" s="269">
        <v>0</v>
      </c>
      <c r="F6" s="269">
        <v>0</v>
      </c>
      <c r="G6" s="269">
        <v>0</v>
      </c>
      <c r="H6" s="269">
        <v>0</v>
      </c>
      <c r="I6" s="269">
        <v>0</v>
      </c>
      <c r="J6" s="269">
        <v>0</v>
      </c>
    </row>
    <row r="7" spans="1:10" s="41" customFormat="1" ht="21.95" customHeight="1" x14ac:dyDescent="0.2">
      <c r="A7" s="170" t="s">
        <v>6</v>
      </c>
      <c r="B7" s="164">
        <v>154</v>
      </c>
      <c r="C7" s="269">
        <v>0</v>
      </c>
      <c r="D7" s="269">
        <v>0</v>
      </c>
      <c r="E7" s="269">
        <v>0</v>
      </c>
      <c r="F7" s="269">
        <v>0</v>
      </c>
      <c r="G7" s="269">
        <v>0</v>
      </c>
      <c r="H7" s="269">
        <v>0</v>
      </c>
      <c r="I7" s="269">
        <v>0</v>
      </c>
      <c r="J7" s="269">
        <v>0</v>
      </c>
    </row>
    <row r="8" spans="1:10" s="41" customFormat="1" ht="21.95" customHeight="1" x14ac:dyDescent="0.2">
      <c r="A8" s="170" t="s">
        <v>7</v>
      </c>
      <c r="B8" s="164">
        <v>63</v>
      </c>
      <c r="C8" s="269">
        <v>0</v>
      </c>
      <c r="D8" s="269">
        <v>0</v>
      </c>
      <c r="E8" s="269">
        <v>0</v>
      </c>
      <c r="F8" s="269">
        <v>0</v>
      </c>
      <c r="G8" s="269">
        <v>0</v>
      </c>
      <c r="H8" s="269">
        <v>0</v>
      </c>
      <c r="I8" s="269">
        <v>0</v>
      </c>
      <c r="J8" s="269">
        <v>0</v>
      </c>
    </row>
    <row r="9" spans="1:10" s="41" customFormat="1" ht="21.95" customHeight="1" x14ac:dyDescent="0.2">
      <c r="A9" s="170" t="s">
        <v>8</v>
      </c>
      <c r="B9" s="164">
        <v>447</v>
      </c>
      <c r="C9" s="269">
        <v>0</v>
      </c>
      <c r="D9" s="269">
        <v>0</v>
      </c>
      <c r="E9" s="269">
        <v>0</v>
      </c>
      <c r="F9" s="269">
        <v>0</v>
      </c>
      <c r="G9" s="269">
        <v>0</v>
      </c>
      <c r="H9" s="269">
        <v>0</v>
      </c>
      <c r="I9" s="269">
        <v>0</v>
      </c>
      <c r="J9" s="269">
        <v>0</v>
      </c>
    </row>
    <row r="10" spans="1:10" s="41" customFormat="1" ht="21.95" customHeight="1" x14ac:dyDescent="0.2">
      <c r="A10" s="170" t="s">
        <v>9</v>
      </c>
      <c r="B10" s="164">
        <v>170</v>
      </c>
      <c r="C10" s="269">
        <v>0</v>
      </c>
      <c r="D10" s="269">
        <v>0</v>
      </c>
      <c r="E10" s="269">
        <v>0</v>
      </c>
      <c r="F10" s="269">
        <v>0</v>
      </c>
      <c r="G10" s="269">
        <v>0</v>
      </c>
      <c r="H10" s="269">
        <v>0</v>
      </c>
      <c r="I10" s="269">
        <v>0</v>
      </c>
      <c r="J10" s="269">
        <v>0</v>
      </c>
    </row>
    <row r="11" spans="1:10" s="41" customFormat="1" ht="21.95" customHeight="1" x14ac:dyDescent="0.2">
      <c r="A11" s="170" t="s">
        <v>10</v>
      </c>
      <c r="B11" s="164">
        <v>40</v>
      </c>
      <c r="C11" s="269">
        <v>0</v>
      </c>
      <c r="D11" s="269">
        <v>0</v>
      </c>
      <c r="E11" s="269">
        <v>0</v>
      </c>
      <c r="F11" s="269">
        <v>0</v>
      </c>
      <c r="G11" s="269">
        <v>0</v>
      </c>
      <c r="H11" s="269">
        <v>0</v>
      </c>
      <c r="I11" s="269">
        <v>0</v>
      </c>
      <c r="J11" s="269">
        <v>0</v>
      </c>
    </row>
    <row r="12" spans="1:10" s="41" customFormat="1" ht="21.95" customHeight="1" x14ac:dyDescent="0.2">
      <c r="A12" s="170" t="s">
        <v>11</v>
      </c>
      <c r="B12" s="164">
        <v>57</v>
      </c>
      <c r="C12" s="269">
        <v>0</v>
      </c>
      <c r="D12" s="269">
        <v>0</v>
      </c>
      <c r="E12" s="269">
        <v>0</v>
      </c>
      <c r="F12" s="269">
        <v>0</v>
      </c>
      <c r="G12" s="269">
        <v>0</v>
      </c>
      <c r="H12" s="269">
        <v>0</v>
      </c>
      <c r="I12" s="269">
        <v>0</v>
      </c>
      <c r="J12" s="269">
        <v>0</v>
      </c>
    </row>
    <row r="13" spans="1:10" s="41" customFormat="1" ht="21.95" customHeight="1" x14ac:dyDescent="0.2">
      <c r="A13" s="170" t="s">
        <v>12</v>
      </c>
      <c r="B13" s="164">
        <v>35</v>
      </c>
      <c r="C13" s="269">
        <v>100</v>
      </c>
      <c r="D13" s="269">
        <v>0</v>
      </c>
      <c r="E13" s="269">
        <v>0</v>
      </c>
      <c r="F13" s="269">
        <v>0</v>
      </c>
      <c r="G13" s="269">
        <v>0</v>
      </c>
      <c r="H13" s="269">
        <v>0</v>
      </c>
      <c r="I13" s="269">
        <v>0</v>
      </c>
      <c r="J13" s="269">
        <v>100</v>
      </c>
    </row>
    <row r="14" spans="1:10" s="41" customFormat="1" ht="21.95" customHeight="1" x14ac:dyDescent="0.2">
      <c r="A14" s="170" t="s">
        <v>13</v>
      </c>
      <c r="B14" s="164">
        <v>48</v>
      </c>
      <c r="C14" s="269">
        <v>0</v>
      </c>
      <c r="D14" s="269">
        <v>0</v>
      </c>
      <c r="E14" s="269">
        <v>100</v>
      </c>
      <c r="F14" s="269">
        <v>0</v>
      </c>
      <c r="G14" s="269">
        <v>0</v>
      </c>
      <c r="H14" s="269">
        <v>0</v>
      </c>
      <c r="I14" s="269">
        <v>0</v>
      </c>
      <c r="J14" s="269">
        <v>100</v>
      </c>
    </row>
    <row r="15" spans="1:10" s="41" customFormat="1" ht="21.95" customHeight="1" x14ac:dyDescent="0.2">
      <c r="A15" s="170" t="s">
        <v>14</v>
      </c>
      <c r="B15" s="164">
        <v>58</v>
      </c>
      <c r="C15" s="269">
        <v>0</v>
      </c>
      <c r="D15" s="269">
        <v>0</v>
      </c>
      <c r="E15" s="269">
        <v>0</v>
      </c>
      <c r="F15" s="269">
        <v>0</v>
      </c>
      <c r="G15" s="269">
        <v>0</v>
      </c>
      <c r="H15" s="269">
        <v>0</v>
      </c>
      <c r="I15" s="269">
        <v>0</v>
      </c>
      <c r="J15" s="269">
        <v>0</v>
      </c>
    </row>
    <row r="16" spans="1:10" s="41" customFormat="1" ht="21.95" customHeight="1" x14ac:dyDescent="0.2">
      <c r="A16" s="170" t="s">
        <v>15</v>
      </c>
      <c r="B16" s="164">
        <v>38</v>
      </c>
      <c r="C16" s="269">
        <v>0</v>
      </c>
      <c r="D16" s="269">
        <v>0</v>
      </c>
      <c r="E16" s="269">
        <v>0</v>
      </c>
      <c r="F16" s="269">
        <v>0</v>
      </c>
      <c r="G16" s="269">
        <v>0</v>
      </c>
      <c r="H16" s="269">
        <v>0</v>
      </c>
      <c r="I16" s="269">
        <v>0</v>
      </c>
      <c r="J16" s="269">
        <v>0</v>
      </c>
    </row>
    <row r="17" spans="1:10" s="41" customFormat="1" ht="21.95" customHeight="1" x14ac:dyDescent="0.2">
      <c r="A17" s="170" t="s">
        <v>16</v>
      </c>
      <c r="B17" s="164">
        <v>80</v>
      </c>
      <c r="C17" s="269">
        <v>0</v>
      </c>
      <c r="D17" s="269">
        <v>0</v>
      </c>
      <c r="E17" s="269">
        <v>0</v>
      </c>
      <c r="F17" s="269">
        <v>0</v>
      </c>
      <c r="G17" s="269">
        <v>0</v>
      </c>
      <c r="H17" s="269">
        <v>0</v>
      </c>
      <c r="I17" s="269">
        <v>0</v>
      </c>
      <c r="J17" s="269">
        <v>0</v>
      </c>
    </row>
    <row r="18" spans="1:10" s="41" customFormat="1" ht="21.95" customHeight="1" x14ac:dyDescent="0.2">
      <c r="A18" s="170" t="s">
        <v>17</v>
      </c>
      <c r="B18" s="164">
        <v>79</v>
      </c>
      <c r="C18" s="269">
        <v>0</v>
      </c>
      <c r="D18" s="269">
        <v>0</v>
      </c>
      <c r="E18" s="269">
        <v>0</v>
      </c>
      <c r="F18" s="269">
        <v>0</v>
      </c>
      <c r="G18" s="269">
        <v>0</v>
      </c>
      <c r="H18" s="269">
        <v>0</v>
      </c>
      <c r="I18" s="269">
        <v>0</v>
      </c>
      <c r="J18" s="269">
        <v>0</v>
      </c>
    </row>
    <row r="19" spans="1:10" s="41" customFormat="1" ht="21.95" customHeight="1" x14ac:dyDescent="0.2">
      <c r="A19" s="150" t="s">
        <v>18</v>
      </c>
      <c r="B19" s="327">
        <v>100</v>
      </c>
      <c r="C19" s="277">
        <v>0</v>
      </c>
      <c r="D19" s="277">
        <v>0</v>
      </c>
      <c r="E19" s="277">
        <v>0</v>
      </c>
      <c r="F19" s="277">
        <v>0</v>
      </c>
      <c r="G19" s="277">
        <v>0</v>
      </c>
      <c r="H19" s="277">
        <v>0</v>
      </c>
      <c r="I19" s="277">
        <v>0</v>
      </c>
      <c r="J19" s="277">
        <v>0</v>
      </c>
    </row>
    <row r="20" spans="1:10" s="225" customFormat="1" ht="33" customHeight="1" thickBot="1" x14ac:dyDescent="0.25">
      <c r="A20" s="368" t="s">
        <v>214</v>
      </c>
      <c r="B20" s="321">
        <v>1555</v>
      </c>
      <c r="C20" s="363">
        <v>50</v>
      </c>
      <c r="D20" s="363">
        <v>0</v>
      </c>
      <c r="E20" s="363">
        <v>50</v>
      </c>
      <c r="F20" s="363">
        <v>0</v>
      </c>
      <c r="G20" s="363">
        <v>0</v>
      </c>
      <c r="H20" s="363">
        <v>0</v>
      </c>
      <c r="I20" s="363">
        <v>0</v>
      </c>
      <c r="J20" s="363">
        <v>100</v>
      </c>
    </row>
    <row r="21" spans="1:10" s="146" customFormat="1" ht="42.75" customHeight="1" thickTop="1" x14ac:dyDescent="0.2">
      <c r="A21" s="444"/>
      <c r="B21" s="444"/>
      <c r="C21" s="444"/>
      <c r="D21" s="444"/>
      <c r="E21" s="444"/>
      <c r="F21" s="444"/>
      <c r="G21" s="444"/>
    </row>
    <row r="22" spans="1:10" s="146" customFormat="1" ht="21" customHeight="1" x14ac:dyDescent="0.2"/>
    <row r="23" spans="1:10" s="146" customFormat="1" ht="27.75" customHeight="1" x14ac:dyDescent="0.2">
      <c r="A23" s="263" t="s">
        <v>288</v>
      </c>
      <c r="B23" s="263"/>
      <c r="C23" s="159"/>
      <c r="D23" s="159"/>
      <c r="E23" s="159"/>
      <c r="F23" s="159"/>
      <c r="G23" s="159"/>
      <c r="H23" s="159"/>
      <c r="I23" s="138"/>
      <c r="J23" s="419">
        <v>119</v>
      </c>
    </row>
  </sheetData>
  <mergeCells count="6">
    <mergeCell ref="A21:G21"/>
    <mergeCell ref="A1:J1"/>
    <mergeCell ref="A3:A4"/>
    <mergeCell ref="B3:B4"/>
    <mergeCell ref="C3:I3"/>
    <mergeCell ref="J3:J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46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3.375" style="124" customWidth="1"/>
    <col min="2" max="2" width="8.625" style="124" customWidth="1"/>
    <col min="3" max="3" width="13.25" style="124" customWidth="1"/>
    <col min="4" max="8" width="10.625" style="124" customWidth="1"/>
    <col min="9" max="14" width="9.875" style="124" customWidth="1"/>
    <col min="15" max="139" width="9.125" style="124"/>
    <col min="140" max="140" width="13.375" style="124" customWidth="1"/>
    <col min="141" max="141" width="16.875" style="124" customWidth="1"/>
    <col min="142" max="159" width="5.625" style="124" customWidth="1"/>
    <col min="160" max="395" width="9.125" style="124"/>
    <col min="396" max="396" width="13.375" style="124" customWidth="1"/>
    <col min="397" max="397" width="16.875" style="124" customWidth="1"/>
    <col min="398" max="415" width="5.625" style="124" customWidth="1"/>
    <col min="416" max="651" width="9.125" style="124"/>
    <col min="652" max="652" width="13.375" style="124" customWidth="1"/>
    <col min="653" max="653" width="16.875" style="124" customWidth="1"/>
    <col min="654" max="671" width="5.625" style="124" customWidth="1"/>
    <col min="672" max="907" width="9.125" style="124"/>
    <col min="908" max="908" width="13.375" style="124" customWidth="1"/>
    <col min="909" max="909" width="16.875" style="124" customWidth="1"/>
    <col min="910" max="927" width="5.625" style="124" customWidth="1"/>
    <col min="928" max="1163" width="9.125" style="124"/>
    <col min="1164" max="1164" width="13.375" style="124" customWidth="1"/>
    <col min="1165" max="1165" width="16.875" style="124" customWidth="1"/>
    <col min="1166" max="1183" width="5.625" style="124" customWidth="1"/>
    <col min="1184" max="1419" width="9.125" style="124"/>
    <col min="1420" max="1420" width="13.375" style="124" customWidth="1"/>
    <col min="1421" max="1421" width="16.875" style="124" customWidth="1"/>
    <col min="1422" max="1439" width="5.625" style="124" customWidth="1"/>
    <col min="1440" max="1675" width="9.125" style="124"/>
    <col min="1676" max="1676" width="13.375" style="124" customWidth="1"/>
    <col min="1677" max="1677" width="16.875" style="124" customWidth="1"/>
    <col min="1678" max="1695" width="5.625" style="124" customWidth="1"/>
    <col min="1696" max="1931" width="9.125" style="124"/>
    <col min="1932" max="1932" width="13.375" style="124" customWidth="1"/>
    <col min="1933" max="1933" width="16.875" style="124" customWidth="1"/>
    <col min="1934" max="1951" width="5.625" style="124" customWidth="1"/>
    <col min="1952" max="2187" width="9.125" style="124"/>
    <col min="2188" max="2188" width="13.375" style="124" customWidth="1"/>
    <col min="2189" max="2189" width="16.875" style="124" customWidth="1"/>
    <col min="2190" max="2207" width="5.625" style="124" customWidth="1"/>
    <col min="2208" max="2443" width="9.125" style="124"/>
    <col min="2444" max="2444" width="13.375" style="124" customWidth="1"/>
    <col min="2445" max="2445" width="16.875" style="124" customWidth="1"/>
    <col min="2446" max="2463" width="5.625" style="124" customWidth="1"/>
    <col min="2464" max="2699" width="9.125" style="124"/>
    <col min="2700" max="2700" width="13.375" style="124" customWidth="1"/>
    <col min="2701" max="2701" width="16.875" style="124" customWidth="1"/>
    <col min="2702" max="2719" width="5.625" style="124" customWidth="1"/>
    <col min="2720" max="2955" width="9.125" style="124"/>
    <col min="2956" max="2956" width="13.375" style="124" customWidth="1"/>
    <col min="2957" max="2957" width="16.875" style="124" customWidth="1"/>
    <col min="2958" max="2975" width="5.625" style="124" customWidth="1"/>
    <col min="2976" max="3211" width="9.125" style="124"/>
    <col min="3212" max="3212" width="13.375" style="124" customWidth="1"/>
    <col min="3213" max="3213" width="16.875" style="124" customWidth="1"/>
    <col min="3214" max="3231" width="5.625" style="124" customWidth="1"/>
    <col min="3232" max="3467" width="9.125" style="124"/>
    <col min="3468" max="3468" width="13.375" style="124" customWidth="1"/>
    <col min="3469" max="3469" width="16.875" style="124" customWidth="1"/>
    <col min="3470" max="3487" width="5.625" style="124" customWidth="1"/>
    <col min="3488" max="3723" width="9.125" style="124"/>
    <col min="3724" max="3724" width="13.375" style="124" customWidth="1"/>
    <col min="3725" max="3725" width="16.875" style="124" customWidth="1"/>
    <col min="3726" max="3743" width="5.625" style="124" customWidth="1"/>
    <col min="3744" max="3979" width="9.125" style="124"/>
    <col min="3980" max="3980" width="13.375" style="124" customWidth="1"/>
    <col min="3981" max="3981" width="16.875" style="124" customWidth="1"/>
    <col min="3982" max="3999" width="5.625" style="124" customWidth="1"/>
    <col min="4000" max="4235" width="9.125" style="124"/>
    <col min="4236" max="4236" width="13.375" style="124" customWidth="1"/>
    <col min="4237" max="4237" width="16.875" style="124" customWidth="1"/>
    <col min="4238" max="4255" width="5.625" style="124" customWidth="1"/>
    <col min="4256" max="4491" width="9.125" style="124"/>
    <col min="4492" max="4492" width="13.375" style="124" customWidth="1"/>
    <col min="4493" max="4493" width="16.875" style="124" customWidth="1"/>
    <col min="4494" max="4511" width="5.625" style="124" customWidth="1"/>
    <col min="4512" max="4747" width="9.125" style="124"/>
    <col min="4748" max="4748" width="13.375" style="124" customWidth="1"/>
    <col min="4749" max="4749" width="16.875" style="124" customWidth="1"/>
    <col min="4750" max="4767" width="5.625" style="124" customWidth="1"/>
    <col min="4768" max="5003" width="9.125" style="124"/>
    <col min="5004" max="5004" width="13.375" style="124" customWidth="1"/>
    <col min="5005" max="5005" width="16.875" style="124" customWidth="1"/>
    <col min="5006" max="5023" width="5.625" style="124" customWidth="1"/>
    <col min="5024" max="5259" width="9.125" style="124"/>
    <col min="5260" max="5260" width="13.375" style="124" customWidth="1"/>
    <col min="5261" max="5261" width="16.875" style="124" customWidth="1"/>
    <col min="5262" max="5279" width="5.625" style="124" customWidth="1"/>
    <col min="5280" max="5515" width="9.125" style="124"/>
    <col min="5516" max="5516" width="13.375" style="124" customWidth="1"/>
    <col min="5517" max="5517" width="16.875" style="124" customWidth="1"/>
    <col min="5518" max="5535" width="5.625" style="124" customWidth="1"/>
    <col min="5536" max="5771" width="9.125" style="124"/>
    <col min="5772" max="5772" width="13.375" style="124" customWidth="1"/>
    <col min="5773" max="5773" width="16.875" style="124" customWidth="1"/>
    <col min="5774" max="5791" width="5.625" style="124" customWidth="1"/>
    <col min="5792" max="6027" width="9.125" style="124"/>
    <col min="6028" max="6028" width="13.375" style="124" customWidth="1"/>
    <col min="6029" max="6029" width="16.875" style="124" customWidth="1"/>
    <col min="6030" max="6047" width="5.625" style="124" customWidth="1"/>
    <col min="6048" max="6283" width="9.125" style="124"/>
    <col min="6284" max="6284" width="13.375" style="124" customWidth="1"/>
    <col min="6285" max="6285" width="16.875" style="124" customWidth="1"/>
    <col min="6286" max="6303" width="5.625" style="124" customWidth="1"/>
    <col min="6304" max="6539" width="9.125" style="124"/>
    <col min="6540" max="6540" width="13.375" style="124" customWidth="1"/>
    <col min="6541" max="6541" width="16.875" style="124" customWidth="1"/>
    <col min="6542" max="6559" width="5.625" style="124" customWidth="1"/>
    <col min="6560" max="6795" width="9.125" style="124"/>
    <col min="6796" max="6796" width="13.375" style="124" customWidth="1"/>
    <col min="6797" max="6797" width="16.875" style="124" customWidth="1"/>
    <col min="6798" max="6815" width="5.625" style="124" customWidth="1"/>
    <col min="6816" max="7051" width="9.125" style="124"/>
    <col min="7052" max="7052" width="13.375" style="124" customWidth="1"/>
    <col min="7053" max="7053" width="16.875" style="124" customWidth="1"/>
    <col min="7054" max="7071" width="5.625" style="124" customWidth="1"/>
    <col min="7072" max="7307" width="9.125" style="124"/>
    <col min="7308" max="7308" width="13.375" style="124" customWidth="1"/>
    <col min="7309" max="7309" width="16.875" style="124" customWidth="1"/>
    <col min="7310" max="7327" width="5.625" style="124" customWidth="1"/>
    <col min="7328" max="7563" width="9.125" style="124"/>
    <col min="7564" max="7564" width="13.375" style="124" customWidth="1"/>
    <col min="7565" max="7565" width="16.875" style="124" customWidth="1"/>
    <col min="7566" max="7583" width="5.625" style="124" customWidth="1"/>
    <col min="7584" max="7819" width="9.125" style="124"/>
    <col min="7820" max="7820" width="13.375" style="124" customWidth="1"/>
    <col min="7821" max="7821" width="16.875" style="124" customWidth="1"/>
    <col min="7822" max="7839" width="5.625" style="124" customWidth="1"/>
    <col min="7840" max="8075" width="9.125" style="124"/>
    <col min="8076" max="8076" width="13.375" style="124" customWidth="1"/>
    <col min="8077" max="8077" width="16.875" style="124" customWidth="1"/>
    <col min="8078" max="8095" width="5.625" style="124" customWidth="1"/>
    <col min="8096" max="8331" width="9.125" style="124"/>
    <col min="8332" max="8332" width="13.375" style="124" customWidth="1"/>
    <col min="8333" max="8333" width="16.875" style="124" customWidth="1"/>
    <col min="8334" max="8351" width="5.625" style="124" customWidth="1"/>
    <col min="8352" max="8587" width="9.125" style="124"/>
    <col min="8588" max="8588" width="13.375" style="124" customWidth="1"/>
    <col min="8589" max="8589" width="16.875" style="124" customWidth="1"/>
    <col min="8590" max="8607" width="5.625" style="124" customWidth="1"/>
    <col min="8608" max="8843" width="9.125" style="124"/>
    <col min="8844" max="8844" width="13.375" style="124" customWidth="1"/>
    <col min="8845" max="8845" width="16.875" style="124" customWidth="1"/>
    <col min="8846" max="8863" width="5.625" style="124" customWidth="1"/>
    <col min="8864" max="9099" width="9.125" style="124"/>
    <col min="9100" max="9100" width="13.375" style="124" customWidth="1"/>
    <col min="9101" max="9101" width="16.875" style="124" customWidth="1"/>
    <col min="9102" max="9119" width="5.625" style="124" customWidth="1"/>
    <col min="9120" max="9355" width="9.125" style="124"/>
    <col min="9356" max="9356" width="13.375" style="124" customWidth="1"/>
    <col min="9357" max="9357" width="16.875" style="124" customWidth="1"/>
    <col min="9358" max="9375" width="5.625" style="124" customWidth="1"/>
    <col min="9376" max="9611" width="9.125" style="124"/>
    <col min="9612" max="9612" width="13.375" style="124" customWidth="1"/>
    <col min="9613" max="9613" width="16.875" style="124" customWidth="1"/>
    <col min="9614" max="9631" width="5.625" style="124" customWidth="1"/>
    <col min="9632" max="9867" width="9.125" style="124"/>
    <col min="9868" max="9868" width="13.375" style="124" customWidth="1"/>
    <col min="9869" max="9869" width="16.875" style="124" customWidth="1"/>
    <col min="9870" max="9887" width="5.625" style="124" customWidth="1"/>
    <col min="9888" max="10123" width="9.125" style="124"/>
    <col min="10124" max="10124" width="13.375" style="124" customWidth="1"/>
    <col min="10125" max="10125" width="16.875" style="124" customWidth="1"/>
    <col min="10126" max="10143" width="5.625" style="124" customWidth="1"/>
    <col min="10144" max="10379" width="9.125" style="124"/>
    <col min="10380" max="10380" width="13.375" style="124" customWidth="1"/>
    <col min="10381" max="10381" width="16.875" style="124" customWidth="1"/>
    <col min="10382" max="10399" width="5.625" style="124" customWidth="1"/>
    <col min="10400" max="10635" width="9.125" style="124"/>
    <col min="10636" max="10636" width="13.375" style="124" customWidth="1"/>
    <col min="10637" max="10637" width="16.875" style="124" customWidth="1"/>
    <col min="10638" max="10655" width="5.625" style="124" customWidth="1"/>
    <col min="10656" max="10891" width="9.125" style="124"/>
    <col min="10892" max="10892" width="13.375" style="124" customWidth="1"/>
    <col min="10893" max="10893" width="16.875" style="124" customWidth="1"/>
    <col min="10894" max="10911" width="5.625" style="124" customWidth="1"/>
    <col min="10912" max="11147" width="9.125" style="124"/>
    <col min="11148" max="11148" width="13.375" style="124" customWidth="1"/>
    <col min="11149" max="11149" width="16.875" style="124" customWidth="1"/>
    <col min="11150" max="11167" width="5.625" style="124" customWidth="1"/>
    <col min="11168" max="11403" width="9.125" style="124"/>
    <col min="11404" max="11404" width="13.375" style="124" customWidth="1"/>
    <col min="11405" max="11405" width="16.875" style="124" customWidth="1"/>
    <col min="11406" max="11423" width="5.625" style="124" customWidth="1"/>
    <col min="11424" max="11659" width="9.125" style="124"/>
    <col min="11660" max="11660" width="13.375" style="124" customWidth="1"/>
    <col min="11661" max="11661" width="16.875" style="124" customWidth="1"/>
    <col min="11662" max="11679" width="5.625" style="124" customWidth="1"/>
    <col min="11680" max="11915" width="9.125" style="124"/>
    <col min="11916" max="11916" width="13.375" style="124" customWidth="1"/>
    <col min="11917" max="11917" width="16.875" style="124" customWidth="1"/>
    <col min="11918" max="11935" width="5.625" style="124" customWidth="1"/>
    <col min="11936" max="12171" width="9.125" style="124"/>
    <col min="12172" max="12172" width="13.375" style="124" customWidth="1"/>
    <col min="12173" max="12173" width="16.875" style="124" customWidth="1"/>
    <col min="12174" max="12191" width="5.625" style="124" customWidth="1"/>
    <col min="12192" max="12427" width="9.125" style="124"/>
    <col min="12428" max="12428" width="13.375" style="124" customWidth="1"/>
    <col min="12429" max="12429" width="16.875" style="124" customWidth="1"/>
    <col min="12430" max="12447" width="5.625" style="124" customWidth="1"/>
    <col min="12448" max="12683" width="9.125" style="124"/>
    <col min="12684" max="12684" width="13.375" style="124" customWidth="1"/>
    <col min="12685" max="12685" width="16.875" style="124" customWidth="1"/>
    <col min="12686" max="12703" width="5.625" style="124" customWidth="1"/>
    <col min="12704" max="12939" width="9.125" style="124"/>
    <col min="12940" max="12940" width="13.375" style="124" customWidth="1"/>
    <col min="12941" max="12941" width="16.875" style="124" customWidth="1"/>
    <col min="12942" max="12959" width="5.625" style="124" customWidth="1"/>
    <col min="12960" max="13195" width="9.125" style="124"/>
    <col min="13196" max="13196" width="13.375" style="124" customWidth="1"/>
    <col min="13197" max="13197" width="16.875" style="124" customWidth="1"/>
    <col min="13198" max="13215" width="5.625" style="124" customWidth="1"/>
    <col min="13216" max="13451" width="9.125" style="124"/>
    <col min="13452" max="13452" width="13.375" style="124" customWidth="1"/>
    <col min="13453" max="13453" width="16.875" style="124" customWidth="1"/>
    <col min="13454" max="13471" width="5.625" style="124" customWidth="1"/>
    <col min="13472" max="13707" width="9.125" style="124"/>
    <col min="13708" max="13708" width="13.375" style="124" customWidth="1"/>
    <col min="13709" max="13709" width="16.875" style="124" customWidth="1"/>
    <col min="13710" max="13727" width="5.625" style="124" customWidth="1"/>
    <col min="13728" max="13963" width="9.125" style="124"/>
    <col min="13964" max="13964" width="13.375" style="124" customWidth="1"/>
    <col min="13965" max="13965" width="16.875" style="124" customWidth="1"/>
    <col min="13966" max="13983" width="5.625" style="124" customWidth="1"/>
    <col min="13984" max="14219" width="9.125" style="124"/>
    <col min="14220" max="14220" width="13.375" style="124" customWidth="1"/>
    <col min="14221" max="14221" width="16.875" style="124" customWidth="1"/>
    <col min="14222" max="14239" width="5.625" style="124" customWidth="1"/>
    <col min="14240" max="14475" width="9.125" style="124"/>
    <col min="14476" max="14476" width="13.375" style="124" customWidth="1"/>
    <col min="14477" max="14477" width="16.875" style="124" customWidth="1"/>
    <col min="14478" max="14495" width="5.625" style="124" customWidth="1"/>
    <col min="14496" max="14731" width="9.125" style="124"/>
    <col min="14732" max="14732" width="13.375" style="124" customWidth="1"/>
    <col min="14733" max="14733" width="16.875" style="124" customWidth="1"/>
    <col min="14734" max="14751" width="5.625" style="124" customWidth="1"/>
    <col min="14752" max="14987" width="9.125" style="124"/>
    <col min="14988" max="14988" width="13.375" style="124" customWidth="1"/>
    <col min="14989" max="14989" width="16.875" style="124" customWidth="1"/>
    <col min="14990" max="15007" width="5.625" style="124" customWidth="1"/>
    <col min="15008" max="15243" width="9.125" style="124"/>
    <col min="15244" max="15244" width="13.375" style="124" customWidth="1"/>
    <col min="15245" max="15245" width="16.875" style="124" customWidth="1"/>
    <col min="15246" max="15263" width="5.625" style="124" customWidth="1"/>
    <col min="15264" max="15499" width="9.125" style="124"/>
    <col min="15500" max="15500" width="13.375" style="124" customWidth="1"/>
    <col min="15501" max="15501" width="16.875" style="124" customWidth="1"/>
    <col min="15502" max="15519" width="5.625" style="124" customWidth="1"/>
    <col min="15520" max="15755" width="9.125" style="124"/>
    <col min="15756" max="15756" width="13.375" style="124" customWidth="1"/>
    <col min="15757" max="15757" width="16.875" style="124" customWidth="1"/>
    <col min="15758" max="15775" width="5.625" style="124" customWidth="1"/>
    <col min="15776" max="16011" width="9.125" style="124"/>
    <col min="16012" max="16012" width="13.375" style="124" customWidth="1"/>
    <col min="16013" max="16013" width="16.875" style="124" customWidth="1"/>
    <col min="16014" max="16031" width="5.625" style="124" customWidth="1"/>
    <col min="16032" max="16375" width="9.125" style="124"/>
    <col min="16376" max="16384" width="9.125" style="124" customWidth="1"/>
  </cols>
  <sheetData>
    <row r="1" spans="1:14" ht="33.75" customHeight="1" x14ac:dyDescent="0.2">
      <c r="A1" s="432" t="s">
        <v>239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</row>
    <row r="2" spans="1:14" s="425" customFormat="1" ht="26.25" customHeight="1" thickBot="1" x14ac:dyDescent="0.25">
      <c r="A2" s="421" t="s">
        <v>372</v>
      </c>
      <c r="G2" s="422"/>
      <c r="I2" s="422"/>
      <c r="J2" s="422"/>
      <c r="K2" s="422"/>
      <c r="L2" s="422"/>
      <c r="M2" s="422"/>
      <c r="N2" s="420"/>
    </row>
    <row r="3" spans="1:14" s="146" customFormat="1" ht="33.75" customHeight="1" thickTop="1" x14ac:dyDescent="0.2">
      <c r="A3" s="441" t="s">
        <v>0</v>
      </c>
      <c r="B3" s="430" t="s">
        <v>256</v>
      </c>
      <c r="C3" s="430" t="s">
        <v>326</v>
      </c>
      <c r="D3" s="433" t="s">
        <v>257</v>
      </c>
      <c r="E3" s="433"/>
      <c r="F3" s="433"/>
      <c r="G3" s="433"/>
      <c r="H3" s="433"/>
      <c r="I3" s="433"/>
      <c r="J3" s="433"/>
      <c r="K3" s="433"/>
      <c r="L3" s="433"/>
      <c r="M3" s="433"/>
      <c r="N3" s="430" t="s">
        <v>19</v>
      </c>
    </row>
    <row r="4" spans="1:14" s="146" customFormat="1" ht="47.25" customHeight="1" x14ac:dyDescent="0.2">
      <c r="A4" s="467"/>
      <c r="B4" s="431"/>
      <c r="C4" s="431"/>
      <c r="D4" s="188" t="s">
        <v>106</v>
      </c>
      <c r="E4" s="188" t="s">
        <v>107</v>
      </c>
      <c r="F4" s="188" t="s">
        <v>196</v>
      </c>
      <c r="G4" s="188" t="s">
        <v>103</v>
      </c>
      <c r="H4" s="188" t="s">
        <v>112</v>
      </c>
      <c r="I4" s="375" t="s">
        <v>69</v>
      </c>
      <c r="J4" s="375" t="s">
        <v>70</v>
      </c>
      <c r="K4" s="375" t="s">
        <v>71</v>
      </c>
      <c r="L4" s="375" t="s">
        <v>113</v>
      </c>
      <c r="M4" s="375" t="s">
        <v>102</v>
      </c>
      <c r="N4" s="431"/>
    </row>
    <row r="5" spans="1:14" s="230" customFormat="1" ht="21.95" customHeight="1" x14ac:dyDescent="0.2">
      <c r="A5" s="170" t="s">
        <v>2</v>
      </c>
      <c r="B5" s="164">
        <v>114</v>
      </c>
      <c r="C5" s="167">
        <v>0</v>
      </c>
      <c r="D5" s="194">
        <v>0</v>
      </c>
      <c r="E5" s="194">
        <v>0</v>
      </c>
      <c r="F5" s="194">
        <v>0</v>
      </c>
      <c r="G5" s="194">
        <v>0</v>
      </c>
      <c r="H5" s="194">
        <v>0</v>
      </c>
      <c r="I5" s="194">
        <v>0</v>
      </c>
      <c r="J5" s="194">
        <v>0</v>
      </c>
      <c r="K5" s="194">
        <v>0</v>
      </c>
      <c r="L5" s="194">
        <v>0</v>
      </c>
      <c r="M5" s="194">
        <v>0</v>
      </c>
      <c r="N5" s="194">
        <f t="shared" ref="N5:N20" si="0">SUM(D5:M5)</f>
        <v>0</v>
      </c>
    </row>
    <row r="6" spans="1:14" s="230" customFormat="1" ht="21.95" customHeight="1" x14ac:dyDescent="0.2">
      <c r="A6" s="170" t="s">
        <v>4</v>
      </c>
      <c r="B6" s="164">
        <v>72</v>
      </c>
      <c r="C6" s="164">
        <v>575.09999999999991</v>
      </c>
      <c r="D6" s="194">
        <v>1</v>
      </c>
      <c r="E6" s="194">
        <v>1</v>
      </c>
      <c r="F6" s="194">
        <v>9</v>
      </c>
      <c r="G6" s="194">
        <v>0</v>
      </c>
      <c r="H6" s="194">
        <v>1</v>
      </c>
      <c r="I6" s="194">
        <v>0</v>
      </c>
      <c r="J6" s="194">
        <v>0</v>
      </c>
      <c r="K6" s="194">
        <v>0</v>
      </c>
      <c r="L6" s="194">
        <v>0</v>
      </c>
      <c r="M6" s="194">
        <v>6</v>
      </c>
      <c r="N6" s="194">
        <f t="shared" si="0"/>
        <v>18</v>
      </c>
    </row>
    <row r="7" spans="1:14" s="230" customFormat="1" ht="21.95" customHeight="1" x14ac:dyDescent="0.2">
      <c r="A7" s="170" t="s">
        <v>6</v>
      </c>
      <c r="B7" s="164">
        <v>154</v>
      </c>
      <c r="C7" s="164">
        <v>297.29999999999995</v>
      </c>
      <c r="D7" s="194">
        <v>1</v>
      </c>
      <c r="E7" s="194">
        <v>0</v>
      </c>
      <c r="F7" s="194">
        <v>13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1</v>
      </c>
      <c r="N7" s="194">
        <f t="shared" si="0"/>
        <v>15</v>
      </c>
    </row>
    <row r="8" spans="1:14" s="230" customFormat="1" ht="21.95" customHeight="1" x14ac:dyDescent="0.2">
      <c r="A8" s="170" t="s">
        <v>7</v>
      </c>
      <c r="B8" s="164">
        <v>63</v>
      </c>
      <c r="C8" s="164">
        <v>40.199999999999996</v>
      </c>
      <c r="D8" s="194">
        <v>0</v>
      </c>
      <c r="E8" s="194">
        <v>0</v>
      </c>
      <c r="F8" s="194">
        <v>7</v>
      </c>
      <c r="G8" s="194">
        <v>0</v>
      </c>
      <c r="H8" s="194">
        <v>0</v>
      </c>
      <c r="I8" s="194">
        <v>0</v>
      </c>
      <c r="J8" s="194">
        <v>0</v>
      </c>
      <c r="K8" s="194">
        <v>0</v>
      </c>
      <c r="L8" s="194">
        <v>3</v>
      </c>
      <c r="M8" s="194">
        <v>0</v>
      </c>
      <c r="N8" s="194">
        <f t="shared" si="0"/>
        <v>10</v>
      </c>
    </row>
    <row r="9" spans="1:14" s="230" customFormat="1" ht="21.95" customHeight="1" x14ac:dyDescent="0.2">
      <c r="A9" s="170" t="s">
        <v>8</v>
      </c>
      <c r="B9" s="164">
        <v>447</v>
      </c>
      <c r="C9" s="164">
        <v>387.9</v>
      </c>
      <c r="D9" s="194">
        <v>10</v>
      </c>
      <c r="E9" s="194">
        <v>0</v>
      </c>
      <c r="F9" s="194">
        <v>6</v>
      </c>
      <c r="G9" s="194">
        <v>3</v>
      </c>
      <c r="H9" s="194">
        <v>0</v>
      </c>
      <c r="I9" s="194">
        <v>0</v>
      </c>
      <c r="J9" s="194">
        <v>0</v>
      </c>
      <c r="K9" s="194">
        <v>0</v>
      </c>
      <c r="L9" s="194">
        <v>3</v>
      </c>
      <c r="M9" s="194">
        <v>13</v>
      </c>
      <c r="N9" s="194">
        <f t="shared" si="0"/>
        <v>35</v>
      </c>
    </row>
    <row r="10" spans="1:14" s="230" customFormat="1" ht="21.95" customHeight="1" x14ac:dyDescent="0.2">
      <c r="A10" s="170" t="s">
        <v>9</v>
      </c>
      <c r="B10" s="164">
        <v>170</v>
      </c>
      <c r="C10" s="164">
        <v>332.40000000000009</v>
      </c>
      <c r="D10" s="194">
        <v>0</v>
      </c>
      <c r="E10" s="194">
        <v>0</v>
      </c>
      <c r="F10" s="194">
        <v>36</v>
      </c>
      <c r="G10" s="194">
        <v>8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3</v>
      </c>
      <c r="N10" s="194">
        <f t="shared" si="0"/>
        <v>47</v>
      </c>
    </row>
    <row r="11" spans="1:14" s="230" customFormat="1" ht="21.95" customHeight="1" x14ac:dyDescent="0.2">
      <c r="A11" s="170" t="s">
        <v>10</v>
      </c>
      <c r="B11" s="164">
        <v>40</v>
      </c>
      <c r="C11" s="164">
        <v>4.9000000000000004</v>
      </c>
      <c r="D11" s="194">
        <v>0</v>
      </c>
      <c r="E11" s="194">
        <v>1</v>
      </c>
      <c r="F11" s="194">
        <v>1</v>
      </c>
      <c r="G11" s="194">
        <v>0</v>
      </c>
      <c r="H11" s="194">
        <v>0</v>
      </c>
      <c r="I11" s="194">
        <v>0</v>
      </c>
      <c r="J11" s="194">
        <v>0</v>
      </c>
      <c r="K11" s="194">
        <v>0</v>
      </c>
      <c r="L11" s="194">
        <v>0</v>
      </c>
      <c r="M11" s="194">
        <v>0</v>
      </c>
      <c r="N11" s="194">
        <f t="shared" si="0"/>
        <v>2</v>
      </c>
    </row>
    <row r="12" spans="1:14" s="230" customFormat="1" ht="21.95" customHeight="1" x14ac:dyDescent="0.2">
      <c r="A12" s="170" t="s">
        <v>11</v>
      </c>
      <c r="B12" s="164">
        <v>57</v>
      </c>
      <c r="C12" s="164">
        <v>75.900000000000006</v>
      </c>
      <c r="D12" s="194">
        <v>1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1</v>
      </c>
      <c r="M12" s="194">
        <v>0</v>
      </c>
      <c r="N12" s="194">
        <f t="shared" si="0"/>
        <v>2</v>
      </c>
    </row>
    <row r="13" spans="1:14" s="230" customFormat="1" ht="21.95" customHeight="1" x14ac:dyDescent="0.2">
      <c r="A13" s="170" t="s">
        <v>12</v>
      </c>
      <c r="B13" s="164">
        <v>35</v>
      </c>
      <c r="C13" s="164">
        <v>21.9</v>
      </c>
      <c r="D13" s="194">
        <v>0</v>
      </c>
      <c r="E13" s="194">
        <v>0</v>
      </c>
      <c r="F13" s="194">
        <v>7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1</v>
      </c>
      <c r="M13" s="194">
        <v>0</v>
      </c>
      <c r="N13" s="194">
        <f t="shared" si="0"/>
        <v>8</v>
      </c>
    </row>
    <row r="14" spans="1:14" s="230" customFormat="1" ht="21.95" customHeight="1" x14ac:dyDescent="0.2">
      <c r="A14" s="170" t="s">
        <v>13</v>
      </c>
      <c r="B14" s="164">
        <v>48</v>
      </c>
      <c r="C14" s="164">
        <v>97.399999999999977</v>
      </c>
      <c r="D14" s="194">
        <v>0</v>
      </c>
      <c r="E14" s="194">
        <v>0</v>
      </c>
      <c r="F14" s="194">
        <v>23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7</v>
      </c>
      <c r="N14" s="194">
        <f t="shared" si="0"/>
        <v>30</v>
      </c>
    </row>
    <row r="15" spans="1:14" s="230" customFormat="1" ht="21.95" customHeight="1" x14ac:dyDescent="0.2">
      <c r="A15" s="170" t="s">
        <v>14</v>
      </c>
      <c r="B15" s="164">
        <v>58</v>
      </c>
      <c r="C15" s="167">
        <v>161</v>
      </c>
      <c r="D15" s="194">
        <v>3</v>
      </c>
      <c r="E15" s="194">
        <v>0</v>
      </c>
      <c r="F15" s="194">
        <v>9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194">
        <f t="shared" si="0"/>
        <v>12</v>
      </c>
    </row>
    <row r="16" spans="1:14" s="230" customFormat="1" ht="21.95" customHeight="1" x14ac:dyDescent="0.2">
      <c r="A16" s="170" t="s">
        <v>15</v>
      </c>
      <c r="B16" s="164">
        <v>38</v>
      </c>
      <c r="C16" s="167">
        <v>0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4">
        <v>0</v>
      </c>
      <c r="J16" s="194">
        <v>0</v>
      </c>
      <c r="K16" s="194">
        <v>0</v>
      </c>
      <c r="L16" s="194">
        <v>0</v>
      </c>
      <c r="M16" s="194">
        <v>0</v>
      </c>
      <c r="N16" s="194">
        <f t="shared" si="0"/>
        <v>0</v>
      </c>
    </row>
    <row r="17" spans="1:14" s="230" customFormat="1" ht="21.95" customHeight="1" x14ac:dyDescent="0.2">
      <c r="A17" s="170" t="s">
        <v>16</v>
      </c>
      <c r="B17" s="164">
        <v>80</v>
      </c>
      <c r="C17" s="164">
        <v>52.400000000000006</v>
      </c>
      <c r="D17" s="194">
        <v>0</v>
      </c>
      <c r="E17" s="194">
        <v>0</v>
      </c>
      <c r="F17" s="194">
        <v>7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3</v>
      </c>
      <c r="N17" s="194">
        <f t="shared" si="0"/>
        <v>10</v>
      </c>
    </row>
    <row r="18" spans="1:14" s="230" customFormat="1" ht="21.95" customHeight="1" x14ac:dyDescent="0.2">
      <c r="A18" s="170" t="s">
        <v>17</v>
      </c>
      <c r="B18" s="164">
        <v>79</v>
      </c>
      <c r="C18" s="167">
        <v>20</v>
      </c>
      <c r="D18" s="194">
        <v>0</v>
      </c>
      <c r="E18" s="194">
        <v>0</v>
      </c>
      <c r="F18" s="194">
        <v>4</v>
      </c>
      <c r="G18" s="194">
        <v>0</v>
      </c>
      <c r="H18" s="194">
        <v>0</v>
      </c>
      <c r="I18" s="194">
        <v>0</v>
      </c>
      <c r="J18" s="194">
        <v>0</v>
      </c>
      <c r="K18" s="194">
        <v>0</v>
      </c>
      <c r="L18" s="194">
        <v>0</v>
      </c>
      <c r="M18" s="194">
        <v>0</v>
      </c>
      <c r="N18" s="194">
        <f t="shared" si="0"/>
        <v>4</v>
      </c>
    </row>
    <row r="19" spans="1:14" s="41" customFormat="1" ht="21.95" customHeight="1" x14ac:dyDescent="0.2">
      <c r="A19" s="150" t="s">
        <v>18</v>
      </c>
      <c r="B19" s="327">
        <v>100</v>
      </c>
      <c r="C19" s="268">
        <v>16410</v>
      </c>
      <c r="D19" s="193">
        <v>1</v>
      </c>
      <c r="E19" s="193">
        <v>0</v>
      </c>
      <c r="F19" s="193">
        <v>5</v>
      </c>
      <c r="G19" s="193">
        <v>0</v>
      </c>
      <c r="H19" s="193">
        <v>0</v>
      </c>
      <c r="I19" s="193">
        <v>0</v>
      </c>
      <c r="J19" s="193">
        <v>0</v>
      </c>
      <c r="K19" s="193">
        <v>1</v>
      </c>
      <c r="L19" s="193">
        <v>0</v>
      </c>
      <c r="M19" s="193">
        <v>36</v>
      </c>
      <c r="N19" s="194">
        <f t="shared" si="0"/>
        <v>43</v>
      </c>
    </row>
    <row r="20" spans="1:14" s="225" customFormat="1" ht="33" customHeight="1" thickBot="1" x14ac:dyDescent="0.25">
      <c r="A20" s="368" t="s">
        <v>214</v>
      </c>
      <c r="B20" s="320">
        <v>1555</v>
      </c>
      <c r="C20" s="362">
        <v>18476.400000000005</v>
      </c>
      <c r="D20" s="320">
        <f t="shared" ref="D20:M20" si="1">SUM(D5:D19)</f>
        <v>17</v>
      </c>
      <c r="E20" s="320">
        <f t="shared" si="1"/>
        <v>2</v>
      </c>
      <c r="F20" s="320">
        <f t="shared" si="1"/>
        <v>127</v>
      </c>
      <c r="G20" s="320">
        <f t="shared" si="1"/>
        <v>11</v>
      </c>
      <c r="H20" s="320">
        <f t="shared" si="1"/>
        <v>1</v>
      </c>
      <c r="I20" s="320">
        <f t="shared" si="1"/>
        <v>0</v>
      </c>
      <c r="J20" s="320">
        <f t="shared" si="1"/>
        <v>0</v>
      </c>
      <c r="K20" s="320">
        <f t="shared" si="1"/>
        <v>1</v>
      </c>
      <c r="L20" s="320">
        <f t="shared" si="1"/>
        <v>8</v>
      </c>
      <c r="M20" s="320">
        <f t="shared" si="1"/>
        <v>69</v>
      </c>
      <c r="N20" s="320">
        <f t="shared" si="0"/>
        <v>236</v>
      </c>
    </row>
    <row r="21" spans="1:14" s="146" customFormat="1" ht="36" customHeight="1" thickTop="1" x14ac:dyDescent="0.2">
      <c r="A21" s="444" t="s">
        <v>208</v>
      </c>
      <c r="B21" s="444"/>
      <c r="C21" s="444"/>
      <c r="D21" s="444"/>
      <c r="E21" s="444"/>
      <c r="F21" s="444"/>
      <c r="G21" s="444"/>
    </row>
    <row r="22" spans="1:14" s="146" customFormat="1" ht="50.25" customHeight="1" x14ac:dyDescent="0.2">
      <c r="A22" s="214"/>
      <c r="B22" s="214"/>
      <c r="C22" s="214"/>
      <c r="D22" s="214"/>
      <c r="E22" s="214"/>
      <c r="F22" s="214"/>
      <c r="G22" s="214"/>
      <c r="H22" s="214"/>
      <c r="M22" s="1"/>
    </row>
    <row r="23" spans="1:14" s="146" customFormat="1" ht="42.75" customHeight="1" x14ac:dyDescent="0.2">
      <c r="A23" s="214"/>
      <c r="B23" s="214"/>
      <c r="C23" s="214"/>
      <c r="D23" s="214"/>
      <c r="E23" s="214"/>
      <c r="F23" s="214"/>
      <c r="G23" s="214"/>
      <c r="H23" s="214"/>
      <c r="M23" s="1"/>
    </row>
    <row r="24" spans="1:14" s="146" customFormat="1" ht="27.75" customHeight="1" x14ac:dyDescent="0.2">
      <c r="A24" s="263" t="s">
        <v>288</v>
      </c>
      <c r="B24" s="212"/>
      <c r="C24" s="159"/>
      <c r="D24" s="159"/>
      <c r="E24" s="159"/>
      <c r="F24" s="159"/>
      <c r="G24" s="159"/>
      <c r="H24" s="159"/>
      <c r="I24" s="159"/>
      <c r="J24" s="138"/>
      <c r="K24" s="138"/>
      <c r="L24" s="138"/>
      <c r="M24" s="138"/>
      <c r="N24" s="419">
        <v>120</v>
      </c>
    </row>
    <row r="30" spans="1:14" x14ac:dyDescent="0.2">
      <c r="D30" s="124" t="s">
        <v>106</v>
      </c>
      <c r="E30" s="124" t="s">
        <v>107</v>
      </c>
      <c r="F30" s="124" t="s">
        <v>196</v>
      </c>
      <c r="G30" s="124" t="s">
        <v>103</v>
      </c>
      <c r="H30" s="124" t="s">
        <v>112</v>
      </c>
      <c r="I30" s="124" t="s">
        <v>69</v>
      </c>
      <c r="J30" s="124" t="s">
        <v>70</v>
      </c>
      <c r="K30" s="124" t="s">
        <v>71</v>
      </c>
      <c r="L30" s="124" t="s">
        <v>113</v>
      </c>
      <c r="M30" s="124" t="s">
        <v>102</v>
      </c>
    </row>
    <row r="31" spans="1:14" x14ac:dyDescent="0.2">
      <c r="A31" s="124" t="s">
        <v>2</v>
      </c>
      <c r="B31" s="124">
        <v>114</v>
      </c>
      <c r="C31" s="124">
        <v>0</v>
      </c>
      <c r="D31" s="124" t="e">
        <f>D5/$N5*100</f>
        <v>#DIV/0!</v>
      </c>
      <c r="E31" s="146" t="e">
        <f t="shared" ref="E31:N31" si="2">E5/$N5*100</f>
        <v>#DIV/0!</v>
      </c>
      <c r="F31" s="146" t="e">
        <f t="shared" si="2"/>
        <v>#DIV/0!</v>
      </c>
      <c r="G31" s="146" t="e">
        <f t="shared" si="2"/>
        <v>#DIV/0!</v>
      </c>
      <c r="H31" s="146" t="e">
        <f t="shared" si="2"/>
        <v>#DIV/0!</v>
      </c>
      <c r="I31" s="146" t="e">
        <f t="shared" si="2"/>
        <v>#DIV/0!</v>
      </c>
      <c r="J31" s="146" t="e">
        <f t="shared" si="2"/>
        <v>#DIV/0!</v>
      </c>
      <c r="K31" s="146" t="e">
        <f t="shared" si="2"/>
        <v>#DIV/0!</v>
      </c>
      <c r="L31" s="146" t="e">
        <f t="shared" si="2"/>
        <v>#DIV/0!</v>
      </c>
      <c r="M31" s="146" t="e">
        <f t="shared" si="2"/>
        <v>#DIV/0!</v>
      </c>
      <c r="N31" s="146" t="e">
        <f t="shared" si="2"/>
        <v>#DIV/0!</v>
      </c>
    </row>
    <row r="32" spans="1:14" x14ac:dyDescent="0.2">
      <c r="A32" s="124" t="s">
        <v>4</v>
      </c>
      <c r="B32" s="124">
        <v>72</v>
      </c>
      <c r="C32" s="124">
        <v>575.09999999999991</v>
      </c>
      <c r="D32" s="146">
        <f t="shared" ref="D32:N32" si="3">D6/$N6*100</f>
        <v>5.5555555555555554</v>
      </c>
      <c r="E32" s="146">
        <f t="shared" si="3"/>
        <v>5.5555555555555554</v>
      </c>
      <c r="F32" s="146">
        <f t="shared" si="3"/>
        <v>50</v>
      </c>
      <c r="G32" s="146">
        <f t="shared" si="3"/>
        <v>0</v>
      </c>
      <c r="H32" s="146">
        <f t="shared" si="3"/>
        <v>5.5555555555555554</v>
      </c>
      <c r="I32" s="146">
        <f t="shared" si="3"/>
        <v>0</v>
      </c>
      <c r="J32" s="146">
        <f t="shared" si="3"/>
        <v>0</v>
      </c>
      <c r="K32" s="146">
        <f t="shared" si="3"/>
        <v>0</v>
      </c>
      <c r="L32" s="146">
        <f t="shared" si="3"/>
        <v>0</v>
      </c>
      <c r="M32" s="146">
        <f t="shared" si="3"/>
        <v>33.333333333333329</v>
      </c>
      <c r="N32" s="146">
        <f t="shared" si="3"/>
        <v>100</v>
      </c>
    </row>
    <row r="33" spans="1:14" x14ac:dyDescent="0.2">
      <c r="A33" s="124" t="s">
        <v>6</v>
      </c>
      <c r="B33" s="124">
        <v>154</v>
      </c>
      <c r="C33" s="124">
        <v>297.29999999999995</v>
      </c>
      <c r="D33" s="146">
        <f t="shared" ref="D33:N33" si="4">D7/$N7*100</f>
        <v>6.666666666666667</v>
      </c>
      <c r="E33" s="146">
        <f t="shared" si="4"/>
        <v>0</v>
      </c>
      <c r="F33" s="146">
        <f t="shared" si="4"/>
        <v>86.666666666666671</v>
      </c>
      <c r="G33" s="146">
        <f t="shared" si="4"/>
        <v>0</v>
      </c>
      <c r="H33" s="146">
        <f t="shared" si="4"/>
        <v>0</v>
      </c>
      <c r="I33" s="146">
        <f t="shared" si="4"/>
        <v>0</v>
      </c>
      <c r="J33" s="146">
        <f t="shared" si="4"/>
        <v>0</v>
      </c>
      <c r="K33" s="146">
        <f t="shared" si="4"/>
        <v>0</v>
      </c>
      <c r="L33" s="146">
        <f t="shared" si="4"/>
        <v>0</v>
      </c>
      <c r="M33" s="146">
        <f t="shared" si="4"/>
        <v>6.666666666666667</v>
      </c>
      <c r="N33" s="146">
        <f t="shared" si="4"/>
        <v>100</v>
      </c>
    </row>
    <row r="34" spans="1:14" x14ac:dyDescent="0.2">
      <c r="A34" s="124" t="s">
        <v>7</v>
      </c>
      <c r="B34" s="124">
        <v>63</v>
      </c>
      <c r="C34" s="124">
        <v>40.199999999999996</v>
      </c>
      <c r="D34" s="146">
        <f t="shared" ref="D34:N34" si="5">D8/$N8*100</f>
        <v>0</v>
      </c>
      <c r="E34" s="146">
        <f t="shared" si="5"/>
        <v>0</v>
      </c>
      <c r="F34" s="146">
        <f t="shared" si="5"/>
        <v>70</v>
      </c>
      <c r="G34" s="146">
        <f t="shared" si="5"/>
        <v>0</v>
      </c>
      <c r="H34" s="146">
        <f t="shared" si="5"/>
        <v>0</v>
      </c>
      <c r="I34" s="146">
        <f t="shared" si="5"/>
        <v>0</v>
      </c>
      <c r="J34" s="146">
        <f t="shared" si="5"/>
        <v>0</v>
      </c>
      <c r="K34" s="146">
        <f t="shared" si="5"/>
        <v>0</v>
      </c>
      <c r="L34" s="146">
        <f t="shared" si="5"/>
        <v>30</v>
      </c>
      <c r="M34" s="146">
        <f t="shared" si="5"/>
        <v>0</v>
      </c>
      <c r="N34" s="146">
        <f t="shared" si="5"/>
        <v>100</v>
      </c>
    </row>
    <row r="35" spans="1:14" x14ac:dyDescent="0.2">
      <c r="A35" s="124" t="s">
        <v>8</v>
      </c>
      <c r="B35" s="124">
        <v>447</v>
      </c>
      <c r="C35" s="124">
        <v>387.9</v>
      </c>
      <c r="D35" s="146">
        <f t="shared" ref="D35:N35" si="6">D9/$N9*100</f>
        <v>28.571428571428569</v>
      </c>
      <c r="E35" s="146">
        <f t="shared" si="6"/>
        <v>0</v>
      </c>
      <c r="F35" s="146">
        <f t="shared" si="6"/>
        <v>17.142857142857142</v>
      </c>
      <c r="G35" s="146">
        <f t="shared" si="6"/>
        <v>8.5714285714285712</v>
      </c>
      <c r="H35" s="146">
        <f t="shared" si="6"/>
        <v>0</v>
      </c>
      <c r="I35" s="146">
        <f t="shared" si="6"/>
        <v>0</v>
      </c>
      <c r="J35" s="146">
        <f t="shared" si="6"/>
        <v>0</v>
      </c>
      <c r="K35" s="146">
        <f t="shared" si="6"/>
        <v>0</v>
      </c>
      <c r="L35" s="146">
        <f t="shared" si="6"/>
        <v>8.5714285714285712</v>
      </c>
      <c r="M35" s="146">
        <f t="shared" si="6"/>
        <v>37.142857142857146</v>
      </c>
      <c r="N35" s="146">
        <f t="shared" si="6"/>
        <v>100</v>
      </c>
    </row>
    <row r="36" spans="1:14" x14ac:dyDescent="0.2">
      <c r="A36" s="124" t="s">
        <v>9</v>
      </c>
      <c r="B36" s="124">
        <v>170</v>
      </c>
      <c r="C36" s="124">
        <v>332.40000000000009</v>
      </c>
      <c r="D36" s="146">
        <f t="shared" ref="D36:N36" si="7">D10/$N10*100</f>
        <v>0</v>
      </c>
      <c r="E36" s="146">
        <f t="shared" si="7"/>
        <v>0</v>
      </c>
      <c r="F36" s="146">
        <f t="shared" si="7"/>
        <v>76.59574468085107</v>
      </c>
      <c r="G36" s="146">
        <f t="shared" si="7"/>
        <v>17.021276595744681</v>
      </c>
      <c r="H36" s="146">
        <f t="shared" si="7"/>
        <v>0</v>
      </c>
      <c r="I36" s="146">
        <f t="shared" si="7"/>
        <v>0</v>
      </c>
      <c r="J36" s="146">
        <f t="shared" si="7"/>
        <v>0</v>
      </c>
      <c r="K36" s="146">
        <f t="shared" si="7"/>
        <v>0</v>
      </c>
      <c r="L36" s="146">
        <f t="shared" si="7"/>
        <v>0</v>
      </c>
      <c r="M36" s="146">
        <f t="shared" si="7"/>
        <v>6.3829787234042552</v>
      </c>
      <c r="N36" s="146">
        <f t="shared" si="7"/>
        <v>100</v>
      </c>
    </row>
    <row r="37" spans="1:14" x14ac:dyDescent="0.2">
      <c r="A37" s="124" t="s">
        <v>10</v>
      </c>
      <c r="B37" s="124">
        <v>40</v>
      </c>
      <c r="C37" s="124">
        <v>4.9000000000000004</v>
      </c>
      <c r="D37" s="146">
        <f t="shared" ref="D37:N37" si="8">D11/$N11*100</f>
        <v>0</v>
      </c>
      <c r="E37" s="146">
        <f t="shared" si="8"/>
        <v>50</v>
      </c>
      <c r="F37" s="146">
        <f t="shared" si="8"/>
        <v>50</v>
      </c>
      <c r="G37" s="146">
        <f t="shared" si="8"/>
        <v>0</v>
      </c>
      <c r="H37" s="146">
        <f t="shared" si="8"/>
        <v>0</v>
      </c>
      <c r="I37" s="146">
        <f t="shared" si="8"/>
        <v>0</v>
      </c>
      <c r="J37" s="146">
        <f t="shared" si="8"/>
        <v>0</v>
      </c>
      <c r="K37" s="146">
        <f t="shared" si="8"/>
        <v>0</v>
      </c>
      <c r="L37" s="146">
        <f t="shared" si="8"/>
        <v>0</v>
      </c>
      <c r="M37" s="146">
        <f t="shared" si="8"/>
        <v>0</v>
      </c>
      <c r="N37" s="146">
        <f t="shared" si="8"/>
        <v>100</v>
      </c>
    </row>
    <row r="38" spans="1:14" x14ac:dyDescent="0.2">
      <c r="A38" s="124" t="s">
        <v>11</v>
      </c>
      <c r="B38" s="124">
        <v>57</v>
      </c>
      <c r="C38" s="124">
        <v>75.900000000000006</v>
      </c>
      <c r="D38" s="146">
        <f t="shared" ref="D38:N38" si="9">D12/$N12*100</f>
        <v>50</v>
      </c>
      <c r="E38" s="146">
        <f t="shared" si="9"/>
        <v>0</v>
      </c>
      <c r="F38" s="146">
        <f t="shared" si="9"/>
        <v>0</v>
      </c>
      <c r="G38" s="146">
        <f t="shared" si="9"/>
        <v>0</v>
      </c>
      <c r="H38" s="146">
        <f t="shared" si="9"/>
        <v>0</v>
      </c>
      <c r="I38" s="146">
        <f t="shared" si="9"/>
        <v>0</v>
      </c>
      <c r="J38" s="146">
        <f t="shared" si="9"/>
        <v>0</v>
      </c>
      <c r="K38" s="146">
        <f t="shared" si="9"/>
        <v>0</v>
      </c>
      <c r="L38" s="146">
        <f t="shared" si="9"/>
        <v>50</v>
      </c>
      <c r="M38" s="146">
        <f t="shared" si="9"/>
        <v>0</v>
      </c>
      <c r="N38" s="146">
        <f t="shared" si="9"/>
        <v>100</v>
      </c>
    </row>
    <row r="39" spans="1:14" x14ac:dyDescent="0.2">
      <c r="A39" s="124" t="s">
        <v>12</v>
      </c>
      <c r="B39" s="124">
        <v>35</v>
      </c>
      <c r="C39" s="124">
        <v>21.9</v>
      </c>
      <c r="D39" s="146">
        <f t="shared" ref="D39:N39" si="10">D13/$N13*100</f>
        <v>0</v>
      </c>
      <c r="E39" s="146">
        <f t="shared" si="10"/>
        <v>0</v>
      </c>
      <c r="F39" s="146">
        <f t="shared" si="10"/>
        <v>87.5</v>
      </c>
      <c r="G39" s="146">
        <f t="shared" si="10"/>
        <v>0</v>
      </c>
      <c r="H39" s="146">
        <f t="shared" si="10"/>
        <v>0</v>
      </c>
      <c r="I39" s="146">
        <f t="shared" si="10"/>
        <v>0</v>
      </c>
      <c r="J39" s="146">
        <f t="shared" si="10"/>
        <v>0</v>
      </c>
      <c r="K39" s="146">
        <f t="shared" si="10"/>
        <v>0</v>
      </c>
      <c r="L39" s="146">
        <f t="shared" si="10"/>
        <v>12.5</v>
      </c>
      <c r="M39" s="146">
        <f t="shared" si="10"/>
        <v>0</v>
      </c>
      <c r="N39" s="146">
        <f t="shared" si="10"/>
        <v>100</v>
      </c>
    </row>
    <row r="40" spans="1:14" x14ac:dyDescent="0.2">
      <c r="A40" s="124" t="s">
        <v>13</v>
      </c>
      <c r="B40" s="124">
        <v>48</v>
      </c>
      <c r="C40" s="124">
        <v>97.399999999999977</v>
      </c>
      <c r="D40" s="146">
        <f t="shared" ref="D40:N40" si="11">D14/$N14*100</f>
        <v>0</v>
      </c>
      <c r="E40" s="146">
        <f t="shared" si="11"/>
        <v>0</v>
      </c>
      <c r="F40" s="146">
        <f t="shared" si="11"/>
        <v>76.666666666666671</v>
      </c>
      <c r="G40" s="146">
        <f t="shared" si="11"/>
        <v>0</v>
      </c>
      <c r="H40" s="146">
        <f t="shared" si="11"/>
        <v>0</v>
      </c>
      <c r="I40" s="146">
        <f t="shared" si="11"/>
        <v>0</v>
      </c>
      <c r="J40" s="146">
        <f t="shared" si="11"/>
        <v>0</v>
      </c>
      <c r="K40" s="146">
        <f t="shared" si="11"/>
        <v>0</v>
      </c>
      <c r="L40" s="146">
        <f t="shared" si="11"/>
        <v>0</v>
      </c>
      <c r="M40" s="146">
        <f t="shared" si="11"/>
        <v>23.333333333333332</v>
      </c>
      <c r="N40" s="146">
        <f t="shared" si="11"/>
        <v>100</v>
      </c>
    </row>
    <row r="41" spans="1:14" x14ac:dyDescent="0.2">
      <c r="A41" s="124" t="s">
        <v>14</v>
      </c>
      <c r="B41" s="124">
        <v>58</v>
      </c>
      <c r="C41" s="124">
        <v>161</v>
      </c>
      <c r="D41" s="146">
        <f t="shared" ref="D41:N41" si="12">D15/$N15*100</f>
        <v>25</v>
      </c>
      <c r="E41" s="146">
        <f t="shared" si="12"/>
        <v>0</v>
      </c>
      <c r="F41" s="146">
        <f t="shared" si="12"/>
        <v>75</v>
      </c>
      <c r="G41" s="146">
        <f t="shared" si="12"/>
        <v>0</v>
      </c>
      <c r="H41" s="146">
        <f t="shared" si="12"/>
        <v>0</v>
      </c>
      <c r="I41" s="146">
        <f t="shared" si="12"/>
        <v>0</v>
      </c>
      <c r="J41" s="146">
        <f t="shared" si="12"/>
        <v>0</v>
      </c>
      <c r="K41" s="146">
        <f t="shared" si="12"/>
        <v>0</v>
      </c>
      <c r="L41" s="146">
        <f t="shared" si="12"/>
        <v>0</v>
      </c>
      <c r="M41" s="146">
        <f t="shared" si="12"/>
        <v>0</v>
      </c>
      <c r="N41" s="146">
        <f t="shared" si="12"/>
        <v>100</v>
      </c>
    </row>
    <row r="42" spans="1:14" x14ac:dyDescent="0.2">
      <c r="A42" s="124" t="s">
        <v>15</v>
      </c>
      <c r="B42" s="124">
        <v>38</v>
      </c>
      <c r="C42" s="124">
        <v>0</v>
      </c>
      <c r="D42" s="146" t="e">
        <f t="shared" ref="D42:N42" si="13">D16/$N16*100</f>
        <v>#DIV/0!</v>
      </c>
      <c r="E42" s="146" t="e">
        <f t="shared" si="13"/>
        <v>#DIV/0!</v>
      </c>
      <c r="F42" s="146" t="e">
        <f t="shared" si="13"/>
        <v>#DIV/0!</v>
      </c>
      <c r="G42" s="146" t="e">
        <f t="shared" si="13"/>
        <v>#DIV/0!</v>
      </c>
      <c r="H42" s="146" t="e">
        <f t="shared" si="13"/>
        <v>#DIV/0!</v>
      </c>
      <c r="I42" s="146" t="e">
        <f t="shared" si="13"/>
        <v>#DIV/0!</v>
      </c>
      <c r="J42" s="146" t="e">
        <f t="shared" si="13"/>
        <v>#DIV/0!</v>
      </c>
      <c r="K42" s="146" t="e">
        <f t="shared" si="13"/>
        <v>#DIV/0!</v>
      </c>
      <c r="L42" s="146" t="e">
        <f t="shared" si="13"/>
        <v>#DIV/0!</v>
      </c>
      <c r="M42" s="146" t="e">
        <f t="shared" si="13"/>
        <v>#DIV/0!</v>
      </c>
      <c r="N42" s="146" t="e">
        <f t="shared" si="13"/>
        <v>#DIV/0!</v>
      </c>
    </row>
    <row r="43" spans="1:14" x14ac:dyDescent="0.2">
      <c r="A43" s="124" t="s">
        <v>16</v>
      </c>
      <c r="B43" s="124">
        <v>80</v>
      </c>
      <c r="C43" s="124">
        <v>52.400000000000006</v>
      </c>
      <c r="D43" s="146">
        <f t="shared" ref="D43:N43" si="14">D17/$N17*100</f>
        <v>0</v>
      </c>
      <c r="E43" s="146">
        <f t="shared" si="14"/>
        <v>0</v>
      </c>
      <c r="F43" s="146">
        <f t="shared" si="14"/>
        <v>70</v>
      </c>
      <c r="G43" s="146">
        <f t="shared" si="14"/>
        <v>0</v>
      </c>
      <c r="H43" s="146">
        <f t="shared" si="14"/>
        <v>0</v>
      </c>
      <c r="I43" s="146">
        <f t="shared" si="14"/>
        <v>0</v>
      </c>
      <c r="J43" s="146">
        <f t="shared" si="14"/>
        <v>0</v>
      </c>
      <c r="K43" s="146">
        <f t="shared" si="14"/>
        <v>0</v>
      </c>
      <c r="L43" s="146">
        <f t="shared" si="14"/>
        <v>0</v>
      </c>
      <c r="M43" s="146">
        <f t="shared" si="14"/>
        <v>30</v>
      </c>
      <c r="N43" s="146">
        <f t="shared" si="14"/>
        <v>100</v>
      </c>
    </row>
    <row r="44" spans="1:14" x14ac:dyDescent="0.2">
      <c r="A44" s="124" t="s">
        <v>17</v>
      </c>
      <c r="B44" s="124">
        <v>79</v>
      </c>
      <c r="C44" s="124">
        <v>20</v>
      </c>
      <c r="D44" s="146">
        <f t="shared" ref="D44:N44" si="15">D18/$N18*100</f>
        <v>0</v>
      </c>
      <c r="E44" s="146">
        <f t="shared" si="15"/>
        <v>0</v>
      </c>
      <c r="F44" s="146">
        <f t="shared" si="15"/>
        <v>100</v>
      </c>
      <c r="G44" s="146">
        <f t="shared" si="15"/>
        <v>0</v>
      </c>
      <c r="H44" s="146">
        <f t="shared" si="15"/>
        <v>0</v>
      </c>
      <c r="I44" s="146">
        <f t="shared" si="15"/>
        <v>0</v>
      </c>
      <c r="J44" s="146">
        <f t="shared" si="15"/>
        <v>0</v>
      </c>
      <c r="K44" s="146">
        <f t="shared" si="15"/>
        <v>0</v>
      </c>
      <c r="L44" s="146">
        <f t="shared" si="15"/>
        <v>0</v>
      </c>
      <c r="M44" s="146">
        <f t="shared" si="15"/>
        <v>0</v>
      </c>
      <c r="N44" s="146">
        <f t="shared" si="15"/>
        <v>100</v>
      </c>
    </row>
    <row r="45" spans="1:14" x14ac:dyDescent="0.2">
      <c r="A45" s="124" t="s">
        <v>18</v>
      </c>
      <c r="B45" s="124">
        <v>100</v>
      </c>
      <c r="C45" s="124">
        <v>16410</v>
      </c>
      <c r="D45" s="146">
        <f t="shared" ref="D45:N45" si="16">D19/$N19*100</f>
        <v>2.3255813953488373</v>
      </c>
      <c r="E45" s="146">
        <f t="shared" si="16"/>
        <v>0</v>
      </c>
      <c r="F45" s="146">
        <f t="shared" si="16"/>
        <v>11.627906976744185</v>
      </c>
      <c r="G45" s="146">
        <f t="shared" si="16"/>
        <v>0</v>
      </c>
      <c r="H45" s="146">
        <f t="shared" si="16"/>
        <v>0</v>
      </c>
      <c r="I45" s="146">
        <f t="shared" si="16"/>
        <v>0</v>
      </c>
      <c r="J45" s="146">
        <f t="shared" si="16"/>
        <v>0</v>
      </c>
      <c r="K45" s="146">
        <f t="shared" si="16"/>
        <v>2.3255813953488373</v>
      </c>
      <c r="L45" s="146">
        <f t="shared" si="16"/>
        <v>0</v>
      </c>
      <c r="M45" s="146">
        <f t="shared" si="16"/>
        <v>83.720930232558146</v>
      </c>
      <c r="N45" s="146">
        <f t="shared" si="16"/>
        <v>100</v>
      </c>
    </row>
    <row r="46" spans="1:14" x14ac:dyDescent="0.2">
      <c r="A46" s="124" t="s">
        <v>214</v>
      </c>
      <c r="B46" s="124">
        <v>1555</v>
      </c>
      <c r="C46" s="124">
        <v>18476.400000000005</v>
      </c>
      <c r="D46" s="146">
        <f t="shared" ref="D46:N46" si="17">D20/$N20*100</f>
        <v>7.2033898305084749</v>
      </c>
      <c r="E46" s="146">
        <f t="shared" si="17"/>
        <v>0.84745762711864403</v>
      </c>
      <c r="F46" s="146">
        <f t="shared" si="17"/>
        <v>53.813559322033896</v>
      </c>
      <c r="G46" s="146">
        <f t="shared" si="17"/>
        <v>4.6610169491525424</v>
      </c>
      <c r="H46" s="146">
        <f t="shared" si="17"/>
        <v>0.42372881355932202</v>
      </c>
      <c r="I46" s="146">
        <f t="shared" si="17"/>
        <v>0</v>
      </c>
      <c r="J46" s="146">
        <f t="shared" si="17"/>
        <v>0</v>
      </c>
      <c r="K46" s="146">
        <f t="shared" si="17"/>
        <v>0.42372881355932202</v>
      </c>
      <c r="L46" s="146">
        <f t="shared" si="17"/>
        <v>3.3898305084745761</v>
      </c>
      <c r="M46" s="146">
        <f t="shared" si="17"/>
        <v>29.237288135593221</v>
      </c>
      <c r="N46" s="146">
        <f t="shared" si="17"/>
        <v>100</v>
      </c>
    </row>
  </sheetData>
  <mergeCells count="7">
    <mergeCell ref="A1:N1"/>
    <mergeCell ref="A21:G21"/>
    <mergeCell ref="N3:N4"/>
    <mergeCell ref="A3:A4"/>
    <mergeCell ref="B3:B4"/>
    <mergeCell ref="C3:C4"/>
    <mergeCell ref="D3:M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D42"/>
  <sheetViews>
    <sheetView rightToLeft="1" view="pageBreakPreview" zoomScaleSheetLayoutView="100" workbookViewId="0">
      <selection activeCell="P4" sqref="P4"/>
    </sheetView>
  </sheetViews>
  <sheetFormatPr defaultRowHeight="14.25" x14ac:dyDescent="0.2"/>
  <cols>
    <col min="1" max="1" width="12.875" style="41" customWidth="1"/>
    <col min="2" max="2" width="10" style="41" customWidth="1"/>
    <col min="3" max="10" width="9.75" style="146" customWidth="1"/>
    <col min="11" max="253" width="9.125" style="146"/>
    <col min="254" max="254" width="12.875" style="146" customWidth="1"/>
    <col min="255" max="265" width="9.75" style="146" customWidth="1"/>
    <col min="266" max="266" width="11.75" style="146" customWidth="1"/>
    <col min="267" max="509" width="9.125" style="146"/>
    <col min="510" max="510" width="12.875" style="146" customWidth="1"/>
    <col min="511" max="521" width="9.75" style="146" customWidth="1"/>
    <col min="522" max="522" width="11.75" style="146" customWidth="1"/>
    <col min="523" max="765" width="9.125" style="146"/>
    <col min="766" max="766" width="12.875" style="146" customWidth="1"/>
    <col min="767" max="777" width="9.75" style="146" customWidth="1"/>
    <col min="778" max="778" width="11.75" style="146" customWidth="1"/>
    <col min="779" max="1021" width="9.125" style="146"/>
    <col min="1022" max="1022" width="12.875" style="146" customWidth="1"/>
    <col min="1023" max="1033" width="9.75" style="146" customWidth="1"/>
    <col min="1034" max="1034" width="11.75" style="146" customWidth="1"/>
    <col min="1035" max="1277" width="9.125" style="146"/>
    <col min="1278" max="1278" width="12.875" style="146" customWidth="1"/>
    <col min="1279" max="1289" width="9.75" style="146" customWidth="1"/>
    <col min="1290" max="1290" width="11.75" style="146" customWidth="1"/>
    <col min="1291" max="1533" width="9.125" style="146"/>
    <col min="1534" max="1534" width="12.875" style="146" customWidth="1"/>
    <col min="1535" max="1545" width="9.75" style="146" customWidth="1"/>
    <col min="1546" max="1546" width="11.75" style="146" customWidth="1"/>
    <col min="1547" max="1789" width="9.125" style="146"/>
    <col min="1790" max="1790" width="12.875" style="146" customWidth="1"/>
    <col min="1791" max="1801" width="9.75" style="146" customWidth="1"/>
    <col min="1802" max="1802" width="11.75" style="146" customWidth="1"/>
    <col min="1803" max="2045" width="9.125" style="146"/>
    <col min="2046" max="2046" width="12.875" style="146" customWidth="1"/>
    <col min="2047" max="2057" width="9.75" style="146" customWidth="1"/>
    <col min="2058" max="2058" width="11.75" style="146" customWidth="1"/>
    <col min="2059" max="2301" width="9.125" style="146"/>
    <col min="2302" max="2302" width="12.875" style="146" customWidth="1"/>
    <col min="2303" max="2313" width="9.75" style="146" customWidth="1"/>
    <col min="2314" max="2314" width="11.75" style="146" customWidth="1"/>
    <col min="2315" max="2557" width="9.125" style="146"/>
    <col min="2558" max="2558" width="12.875" style="146" customWidth="1"/>
    <col min="2559" max="2569" width="9.75" style="146" customWidth="1"/>
    <col min="2570" max="2570" width="11.75" style="146" customWidth="1"/>
    <col min="2571" max="2813" width="9.125" style="146"/>
    <col min="2814" max="2814" width="12.875" style="146" customWidth="1"/>
    <col min="2815" max="2825" width="9.75" style="146" customWidth="1"/>
    <col min="2826" max="2826" width="11.75" style="146" customWidth="1"/>
    <col min="2827" max="3069" width="9.125" style="146"/>
    <col min="3070" max="3070" width="12.875" style="146" customWidth="1"/>
    <col min="3071" max="3081" width="9.75" style="146" customWidth="1"/>
    <col min="3082" max="3082" width="11.75" style="146" customWidth="1"/>
    <col min="3083" max="3325" width="9.125" style="146"/>
    <col min="3326" max="3326" width="12.875" style="146" customWidth="1"/>
    <col min="3327" max="3337" width="9.75" style="146" customWidth="1"/>
    <col min="3338" max="3338" width="11.75" style="146" customWidth="1"/>
    <col min="3339" max="3581" width="9.125" style="146"/>
    <col min="3582" max="3582" width="12.875" style="146" customWidth="1"/>
    <col min="3583" max="3593" width="9.75" style="146" customWidth="1"/>
    <col min="3594" max="3594" width="11.75" style="146" customWidth="1"/>
    <col min="3595" max="3837" width="9.125" style="146"/>
    <col min="3838" max="3838" width="12.875" style="146" customWidth="1"/>
    <col min="3839" max="3849" width="9.75" style="146" customWidth="1"/>
    <col min="3850" max="3850" width="11.75" style="146" customWidth="1"/>
    <col min="3851" max="4093" width="9.125" style="146"/>
    <col min="4094" max="4094" width="12.875" style="146" customWidth="1"/>
    <col min="4095" max="4105" width="9.75" style="146" customWidth="1"/>
    <col min="4106" max="4106" width="11.75" style="146" customWidth="1"/>
    <col min="4107" max="4349" width="9.125" style="146"/>
    <col min="4350" max="4350" width="12.875" style="146" customWidth="1"/>
    <col min="4351" max="4361" width="9.75" style="146" customWidth="1"/>
    <col min="4362" max="4362" width="11.75" style="146" customWidth="1"/>
    <col min="4363" max="4605" width="9.125" style="146"/>
    <col min="4606" max="4606" width="12.875" style="146" customWidth="1"/>
    <col min="4607" max="4617" width="9.75" style="146" customWidth="1"/>
    <col min="4618" max="4618" width="11.75" style="146" customWidth="1"/>
    <col min="4619" max="4861" width="9.125" style="146"/>
    <col min="4862" max="4862" width="12.875" style="146" customWidth="1"/>
    <col min="4863" max="4873" width="9.75" style="146" customWidth="1"/>
    <col min="4874" max="4874" width="11.75" style="146" customWidth="1"/>
    <col min="4875" max="5117" width="9.125" style="146"/>
    <col min="5118" max="5118" width="12.875" style="146" customWidth="1"/>
    <col min="5119" max="5129" width="9.75" style="146" customWidth="1"/>
    <col min="5130" max="5130" width="11.75" style="146" customWidth="1"/>
    <col min="5131" max="5373" width="9.125" style="146"/>
    <col min="5374" max="5374" width="12.875" style="146" customWidth="1"/>
    <col min="5375" max="5385" width="9.75" style="146" customWidth="1"/>
    <col min="5386" max="5386" width="11.75" style="146" customWidth="1"/>
    <col min="5387" max="5629" width="9.125" style="146"/>
    <col min="5630" max="5630" width="12.875" style="146" customWidth="1"/>
    <col min="5631" max="5641" width="9.75" style="146" customWidth="1"/>
    <col min="5642" max="5642" width="11.75" style="146" customWidth="1"/>
    <col min="5643" max="5885" width="9.125" style="146"/>
    <col min="5886" max="5886" width="12.875" style="146" customWidth="1"/>
    <col min="5887" max="5897" width="9.75" style="146" customWidth="1"/>
    <col min="5898" max="5898" width="11.75" style="146" customWidth="1"/>
    <col min="5899" max="6141" width="9.125" style="146"/>
    <col min="6142" max="6142" width="12.875" style="146" customWidth="1"/>
    <col min="6143" max="6153" width="9.75" style="146" customWidth="1"/>
    <col min="6154" max="6154" width="11.75" style="146" customWidth="1"/>
    <col min="6155" max="6397" width="9.125" style="146"/>
    <col min="6398" max="6398" width="12.875" style="146" customWidth="1"/>
    <col min="6399" max="6409" width="9.75" style="146" customWidth="1"/>
    <col min="6410" max="6410" width="11.75" style="146" customWidth="1"/>
    <col min="6411" max="6653" width="9.125" style="146"/>
    <col min="6654" max="6654" width="12.875" style="146" customWidth="1"/>
    <col min="6655" max="6665" width="9.75" style="146" customWidth="1"/>
    <col min="6666" max="6666" width="11.75" style="146" customWidth="1"/>
    <col min="6667" max="6909" width="9.125" style="146"/>
    <col min="6910" max="6910" width="12.875" style="146" customWidth="1"/>
    <col min="6911" max="6921" width="9.75" style="146" customWidth="1"/>
    <col min="6922" max="6922" width="11.75" style="146" customWidth="1"/>
    <col min="6923" max="7165" width="9.125" style="146"/>
    <col min="7166" max="7166" width="12.875" style="146" customWidth="1"/>
    <col min="7167" max="7177" width="9.75" style="146" customWidth="1"/>
    <col min="7178" max="7178" width="11.75" style="146" customWidth="1"/>
    <col min="7179" max="7421" width="9.125" style="146"/>
    <col min="7422" max="7422" width="12.875" style="146" customWidth="1"/>
    <col min="7423" max="7433" width="9.75" style="146" customWidth="1"/>
    <col min="7434" max="7434" width="11.75" style="146" customWidth="1"/>
    <col min="7435" max="7677" width="9.125" style="146"/>
    <col min="7678" max="7678" width="12.875" style="146" customWidth="1"/>
    <col min="7679" max="7689" width="9.75" style="146" customWidth="1"/>
    <col min="7690" max="7690" width="11.75" style="146" customWidth="1"/>
    <col min="7691" max="7933" width="9.125" style="146"/>
    <col min="7934" max="7934" width="12.875" style="146" customWidth="1"/>
    <col min="7935" max="7945" width="9.75" style="146" customWidth="1"/>
    <col min="7946" max="7946" width="11.75" style="146" customWidth="1"/>
    <col min="7947" max="8189" width="9.125" style="146"/>
    <col min="8190" max="8190" width="12.875" style="146" customWidth="1"/>
    <col min="8191" max="8201" width="9.75" style="146" customWidth="1"/>
    <col min="8202" max="8202" width="11.75" style="146" customWidth="1"/>
    <col min="8203" max="8445" width="9.125" style="146"/>
    <col min="8446" max="8446" width="12.875" style="146" customWidth="1"/>
    <col min="8447" max="8457" width="9.75" style="146" customWidth="1"/>
    <col min="8458" max="8458" width="11.75" style="146" customWidth="1"/>
    <col min="8459" max="8701" width="9.125" style="146"/>
    <col min="8702" max="8702" width="12.875" style="146" customWidth="1"/>
    <col min="8703" max="8713" width="9.75" style="146" customWidth="1"/>
    <col min="8714" max="8714" width="11.75" style="146" customWidth="1"/>
    <col min="8715" max="8957" width="9.125" style="146"/>
    <col min="8958" max="8958" width="12.875" style="146" customWidth="1"/>
    <col min="8959" max="8969" width="9.75" style="146" customWidth="1"/>
    <col min="8970" max="8970" width="11.75" style="146" customWidth="1"/>
    <col min="8971" max="9213" width="9.125" style="146"/>
    <col min="9214" max="9214" width="12.875" style="146" customWidth="1"/>
    <col min="9215" max="9225" width="9.75" style="146" customWidth="1"/>
    <col min="9226" max="9226" width="11.75" style="146" customWidth="1"/>
    <col min="9227" max="9469" width="9.125" style="146"/>
    <col min="9470" max="9470" width="12.875" style="146" customWidth="1"/>
    <col min="9471" max="9481" width="9.75" style="146" customWidth="1"/>
    <col min="9482" max="9482" width="11.75" style="146" customWidth="1"/>
    <col min="9483" max="9725" width="9.125" style="146"/>
    <col min="9726" max="9726" width="12.875" style="146" customWidth="1"/>
    <col min="9727" max="9737" width="9.75" style="146" customWidth="1"/>
    <col min="9738" max="9738" width="11.75" style="146" customWidth="1"/>
    <col min="9739" max="9981" width="9.125" style="146"/>
    <col min="9982" max="9982" width="12.875" style="146" customWidth="1"/>
    <col min="9983" max="9993" width="9.75" style="146" customWidth="1"/>
    <col min="9994" max="9994" width="11.75" style="146" customWidth="1"/>
    <col min="9995" max="10237" width="9.125" style="146"/>
    <col min="10238" max="10238" width="12.875" style="146" customWidth="1"/>
    <col min="10239" max="10249" width="9.75" style="146" customWidth="1"/>
    <col min="10250" max="10250" width="11.75" style="146" customWidth="1"/>
    <col min="10251" max="10493" width="9.125" style="146"/>
    <col min="10494" max="10494" width="12.875" style="146" customWidth="1"/>
    <col min="10495" max="10505" width="9.75" style="146" customWidth="1"/>
    <col min="10506" max="10506" width="11.75" style="146" customWidth="1"/>
    <col min="10507" max="10749" width="9.125" style="146"/>
    <col min="10750" max="10750" width="12.875" style="146" customWidth="1"/>
    <col min="10751" max="10761" width="9.75" style="146" customWidth="1"/>
    <col min="10762" max="10762" width="11.75" style="146" customWidth="1"/>
    <col min="10763" max="11005" width="9.125" style="146"/>
    <col min="11006" max="11006" width="12.875" style="146" customWidth="1"/>
    <col min="11007" max="11017" width="9.75" style="146" customWidth="1"/>
    <col min="11018" max="11018" width="11.75" style="146" customWidth="1"/>
    <col min="11019" max="11261" width="9.125" style="146"/>
    <col min="11262" max="11262" width="12.875" style="146" customWidth="1"/>
    <col min="11263" max="11273" width="9.75" style="146" customWidth="1"/>
    <col min="11274" max="11274" width="11.75" style="146" customWidth="1"/>
    <col min="11275" max="11517" width="9.125" style="146"/>
    <col min="11518" max="11518" width="12.875" style="146" customWidth="1"/>
    <col min="11519" max="11529" width="9.75" style="146" customWidth="1"/>
    <col min="11530" max="11530" width="11.75" style="146" customWidth="1"/>
    <col min="11531" max="11773" width="9.125" style="146"/>
    <col min="11774" max="11774" width="12.875" style="146" customWidth="1"/>
    <col min="11775" max="11785" width="9.75" style="146" customWidth="1"/>
    <col min="11786" max="11786" width="11.75" style="146" customWidth="1"/>
    <col min="11787" max="12029" width="9.125" style="146"/>
    <col min="12030" max="12030" width="12.875" style="146" customWidth="1"/>
    <col min="12031" max="12041" width="9.75" style="146" customWidth="1"/>
    <col min="12042" max="12042" width="11.75" style="146" customWidth="1"/>
    <col min="12043" max="12285" width="9.125" style="146"/>
    <col min="12286" max="12286" width="12.875" style="146" customWidth="1"/>
    <col min="12287" max="12297" width="9.75" style="146" customWidth="1"/>
    <col min="12298" max="12298" width="11.75" style="146" customWidth="1"/>
    <col min="12299" max="12541" width="9.125" style="146"/>
    <col min="12542" max="12542" width="12.875" style="146" customWidth="1"/>
    <col min="12543" max="12553" width="9.75" style="146" customWidth="1"/>
    <col min="12554" max="12554" width="11.75" style="146" customWidth="1"/>
    <col min="12555" max="12797" width="9.125" style="146"/>
    <col min="12798" max="12798" width="12.875" style="146" customWidth="1"/>
    <col min="12799" max="12809" width="9.75" style="146" customWidth="1"/>
    <col min="12810" max="12810" width="11.75" style="146" customWidth="1"/>
    <col min="12811" max="13053" width="9.125" style="146"/>
    <col min="13054" max="13054" width="12.875" style="146" customWidth="1"/>
    <col min="13055" max="13065" width="9.75" style="146" customWidth="1"/>
    <col min="13066" max="13066" width="11.75" style="146" customWidth="1"/>
    <col min="13067" max="13309" width="9.125" style="146"/>
    <col min="13310" max="13310" width="12.875" style="146" customWidth="1"/>
    <col min="13311" max="13321" width="9.75" style="146" customWidth="1"/>
    <col min="13322" max="13322" width="11.75" style="146" customWidth="1"/>
    <col min="13323" max="13565" width="9.125" style="146"/>
    <col min="13566" max="13566" width="12.875" style="146" customWidth="1"/>
    <col min="13567" max="13577" width="9.75" style="146" customWidth="1"/>
    <col min="13578" max="13578" width="11.75" style="146" customWidth="1"/>
    <col min="13579" max="13821" width="9.125" style="146"/>
    <col min="13822" max="13822" width="12.875" style="146" customWidth="1"/>
    <col min="13823" max="13833" width="9.75" style="146" customWidth="1"/>
    <col min="13834" max="13834" width="11.75" style="146" customWidth="1"/>
    <col min="13835" max="14077" width="9.125" style="146"/>
    <col min="14078" max="14078" width="12.875" style="146" customWidth="1"/>
    <col min="14079" max="14089" width="9.75" style="146" customWidth="1"/>
    <col min="14090" max="14090" width="11.75" style="146" customWidth="1"/>
    <col min="14091" max="14333" width="9.125" style="146"/>
    <col min="14334" max="14334" width="12.875" style="146" customWidth="1"/>
    <col min="14335" max="14345" width="9.75" style="146" customWidth="1"/>
    <col min="14346" max="14346" width="11.75" style="146" customWidth="1"/>
    <col min="14347" max="14589" width="9.125" style="146"/>
    <col min="14590" max="14590" width="12.875" style="146" customWidth="1"/>
    <col min="14591" max="14601" width="9.75" style="146" customWidth="1"/>
    <col min="14602" max="14602" width="11.75" style="146" customWidth="1"/>
    <col min="14603" max="14845" width="9.125" style="146"/>
    <col min="14846" max="14846" width="12.875" style="146" customWidth="1"/>
    <col min="14847" max="14857" width="9.75" style="146" customWidth="1"/>
    <col min="14858" max="14858" width="11.75" style="146" customWidth="1"/>
    <col min="14859" max="15101" width="9.125" style="146"/>
    <col min="15102" max="15102" width="12.875" style="146" customWidth="1"/>
    <col min="15103" max="15113" width="9.75" style="146" customWidth="1"/>
    <col min="15114" max="15114" width="11.75" style="146" customWidth="1"/>
    <col min="15115" max="15357" width="9.125" style="146"/>
    <col min="15358" max="15358" width="12.875" style="146" customWidth="1"/>
    <col min="15359" max="15369" width="9.75" style="146" customWidth="1"/>
    <col min="15370" max="15370" width="11.75" style="146" customWidth="1"/>
    <col min="15371" max="15613" width="9.125" style="146"/>
    <col min="15614" max="15614" width="12.875" style="146" customWidth="1"/>
    <col min="15615" max="15625" width="9.75" style="146" customWidth="1"/>
    <col min="15626" max="15626" width="11.75" style="146" customWidth="1"/>
    <col min="15627" max="15869" width="9.125" style="146"/>
    <col min="15870" max="15870" width="12.875" style="146" customWidth="1"/>
    <col min="15871" max="15881" width="9.75" style="146" customWidth="1"/>
    <col min="15882" max="15882" width="11.75" style="146" customWidth="1"/>
    <col min="15883" max="16125" width="9.125" style="146"/>
    <col min="16126" max="16126" width="12.875" style="146" customWidth="1"/>
    <col min="16127" max="16137" width="9.75" style="146" customWidth="1"/>
    <col min="16138" max="16138" width="11.75" style="146" customWidth="1"/>
    <col min="16139" max="16380" width="9.125" style="146"/>
    <col min="16381" max="16384" width="9.125" style="146" customWidth="1"/>
  </cols>
  <sheetData>
    <row r="1" spans="1:11" ht="25.5" customHeight="1" x14ac:dyDescent="0.2">
      <c r="A1" s="432" t="s">
        <v>217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1" ht="22.5" customHeight="1" thickBot="1" x14ac:dyDescent="0.25">
      <c r="A2" s="438" t="s">
        <v>386</v>
      </c>
      <c r="B2" s="438"/>
      <c r="C2" s="438"/>
      <c r="D2" s="438"/>
      <c r="E2" s="438"/>
      <c r="F2" s="438"/>
      <c r="G2" s="438"/>
      <c r="H2" s="438"/>
      <c r="I2" s="438"/>
      <c r="J2" s="100"/>
    </row>
    <row r="3" spans="1:11" ht="27" customHeight="1" thickTop="1" x14ac:dyDescent="0.2">
      <c r="A3" s="441" t="s">
        <v>0</v>
      </c>
      <c r="B3" s="430" t="s">
        <v>256</v>
      </c>
      <c r="C3" s="433" t="s">
        <v>201</v>
      </c>
      <c r="D3" s="433"/>
      <c r="E3" s="433"/>
      <c r="F3" s="433"/>
      <c r="G3" s="433"/>
      <c r="H3" s="433"/>
      <c r="I3" s="433"/>
      <c r="J3" s="433"/>
    </row>
    <row r="4" spans="1:11" ht="33.75" customHeight="1" x14ac:dyDescent="0.2">
      <c r="A4" s="442"/>
      <c r="B4" s="434"/>
      <c r="C4" s="178" t="s">
        <v>29</v>
      </c>
      <c r="D4" s="172" t="s">
        <v>69</v>
      </c>
      <c r="E4" s="172" t="s">
        <v>70</v>
      </c>
      <c r="F4" s="172" t="s">
        <v>71</v>
      </c>
      <c r="G4" s="178" t="s">
        <v>28</v>
      </c>
      <c r="H4" s="172" t="s">
        <v>30</v>
      </c>
      <c r="I4" s="172" t="s">
        <v>31</v>
      </c>
      <c r="J4" s="172" t="s">
        <v>32</v>
      </c>
    </row>
    <row r="5" spans="1:11" ht="23.25" customHeight="1" x14ac:dyDescent="0.2">
      <c r="A5" s="170" t="s">
        <v>2</v>
      </c>
      <c r="B5" s="355">
        <v>114</v>
      </c>
      <c r="C5" s="194">
        <v>63</v>
      </c>
      <c r="D5" s="194">
        <v>7</v>
      </c>
      <c r="E5" s="194">
        <v>0</v>
      </c>
      <c r="F5" s="194">
        <v>0</v>
      </c>
      <c r="G5" s="194">
        <v>53</v>
      </c>
      <c r="H5" s="194">
        <v>35</v>
      </c>
      <c r="I5" s="194">
        <v>0</v>
      </c>
      <c r="J5" s="194">
        <v>1</v>
      </c>
      <c r="K5" s="39">
        <f t="shared" ref="K5:K20" si="0">SUM(C5:J5)</f>
        <v>159</v>
      </c>
    </row>
    <row r="6" spans="1:11" ht="23.25" customHeight="1" x14ac:dyDescent="0.2">
      <c r="A6" s="170" t="s">
        <v>4</v>
      </c>
      <c r="B6" s="355">
        <v>72</v>
      </c>
      <c r="C6" s="194">
        <v>49</v>
      </c>
      <c r="D6" s="194">
        <v>0</v>
      </c>
      <c r="E6" s="194">
        <v>0</v>
      </c>
      <c r="F6" s="194">
        <v>0</v>
      </c>
      <c r="G6" s="194">
        <v>38</v>
      </c>
      <c r="H6" s="194">
        <v>3</v>
      </c>
      <c r="I6" s="194">
        <v>0</v>
      </c>
      <c r="J6" s="194">
        <v>3</v>
      </c>
      <c r="K6" s="39">
        <f t="shared" si="0"/>
        <v>93</v>
      </c>
    </row>
    <row r="7" spans="1:11" ht="23.25" customHeight="1" x14ac:dyDescent="0.2">
      <c r="A7" s="170" t="s">
        <v>6</v>
      </c>
      <c r="B7" s="355">
        <v>154</v>
      </c>
      <c r="C7" s="194">
        <v>25</v>
      </c>
      <c r="D7" s="194">
        <v>7</v>
      </c>
      <c r="E7" s="194">
        <v>0</v>
      </c>
      <c r="F7" s="194">
        <v>0</v>
      </c>
      <c r="G7" s="194">
        <v>34</v>
      </c>
      <c r="H7" s="194">
        <v>103</v>
      </c>
      <c r="I7" s="194">
        <v>0</v>
      </c>
      <c r="J7" s="194">
        <v>122</v>
      </c>
      <c r="K7" s="39">
        <f t="shared" si="0"/>
        <v>291</v>
      </c>
    </row>
    <row r="8" spans="1:11" ht="23.25" customHeight="1" x14ac:dyDescent="0.2">
      <c r="A8" s="170" t="s">
        <v>7</v>
      </c>
      <c r="B8" s="355">
        <v>63</v>
      </c>
      <c r="C8" s="194">
        <v>48</v>
      </c>
      <c r="D8" s="194">
        <v>0</v>
      </c>
      <c r="E8" s="194">
        <v>2</v>
      </c>
      <c r="F8" s="194">
        <v>0</v>
      </c>
      <c r="G8" s="194">
        <v>6</v>
      </c>
      <c r="H8" s="194">
        <v>19</v>
      </c>
      <c r="I8" s="194">
        <v>0</v>
      </c>
      <c r="J8" s="194">
        <v>10</v>
      </c>
      <c r="K8" s="39">
        <f t="shared" si="0"/>
        <v>85</v>
      </c>
    </row>
    <row r="9" spans="1:11" ht="23.25" customHeight="1" x14ac:dyDescent="0.2">
      <c r="A9" s="170" t="s">
        <v>8</v>
      </c>
      <c r="B9" s="355">
        <v>447</v>
      </c>
      <c r="C9" s="194">
        <v>203</v>
      </c>
      <c r="D9" s="194">
        <v>9</v>
      </c>
      <c r="E9" s="194">
        <v>0</v>
      </c>
      <c r="F9" s="194">
        <v>0</v>
      </c>
      <c r="G9" s="194">
        <v>42</v>
      </c>
      <c r="H9" s="194">
        <v>226</v>
      </c>
      <c r="I9" s="194">
        <v>0</v>
      </c>
      <c r="J9" s="194">
        <v>223</v>
      </c>
      <c r="K9" s="39">
        <f t="shared" si="0"/>
        <v>703</v>
      </c>
    </row>
    <row r="10" spans="1:11" ht="23.25" customHeight="1" x14ac:dyDescent="0.2">
      <c r="A10" s="170" t="s">
        <v>9</v>
      </c>
      <c r="B10" s="355">
        <v>170</v>
      </c>
      <c r="C10" s="194">
        <v>87</v>
      </c>
      <c r="D10" s="194">
        <v>0</v>
      </c>
      <c r="E10" s="194">
        <v>25</v>
      </c>
      <c r="F10" s="194">
        <v>0</v>
      </c>
      <c r="G10" s="194">
        <v>16</v>
      </c>
      <c r="H10" s="194">
        <v>61</v>
      </c>
      <c r="I10" s="194">
        <v>0</v>
      </c>
      <c r="J10" s="194">
        <v>95</v>
      </c>
      <c r="K10" s="39">
        <f t="shared" si="0"/>
        <v>284</v>
      </c>
    </row>
    <row r="11" spans="1:11" ht="23.25" customHeight="1" x14ac:dyDescent="0.2">
      <c r="A11" s="170" t="s">
        <v>10</v>
      </c>
      <c r="B11" s="355">
        <v>40</v>
      </c>
      <c r="C11" s="194">
        <v>25</v>
      </c>
      <c r="D11" s="194">
        <v>0</v>
      </c>
      <c r="E11" s="194">
        <v>12</v>
      </c>
      <c r="F11" s="194">
        <v>0</v>
      </c>
      <c r="G11" s="194">
        <v>7</v>
      </c>
      <c r="H11" s="194">
        <v>4</v>
      </c>
      <c r="I11" s="194">
        <v>3</v>
      </c>
      <c r="J11" s="194">
        <v>15</v>
      </c>
      <c r="K11" s="39">
        <f t="shared" si="0"/>
        <v>66</v>
      </c>
    </row>
    <row r="12" spans="1:11" ht="23.25" customHeight="1" x14ac:dyDescent="0.2">
      <c r="A12" s="170" t="s">
        <v>11</v>
      </c>
      <c r="B12" s="355">
        <v>57</v>
      </c>
      <c r="C12" s="194">
        <v>15</v>
      </c>
      <c r="D12" s="194">
        <v>3</v>
      </c>
      <c r="E12" s="194">
        <v>0</v>
      </c>
      <c r="F12" s="194">
        <v>0</v>
      </c>
      <c r="G12" s="194">
        <v>4</v>
      </c>
      <c r="H12" s="194">
        <v>41</v>
      </c>
      <c r="I12" s="194">
        <v>0</v>
      </c>
      <c r="J12" s="194">
        <v>51</v>
      </c>
      <c r="K12" s="39">
        <f t="shared" si="0"/>
        <v>114</v>
      </c>
    </row>
    <row r="13" spans="1:11" ht="23.25" customHeight="1" x14ac:dyDescent="0.2">
      <c r="A13" s="170" t="s">
        <v>12</v>
      </c>
      <c r="B13" s="355">
        <v>35</v>
      </c>
      <c r="C13" s="194">
        <v>14</v>
      </c>
      <c r="D13" s="194">
        <v>0</v>
      </c>
      <c r="E13" s="194">
        <v>0</v>
      </c>
      <c r="F13" s="194">
        <v>0</v>
      </c>
      <c r="G13" s="194">
        <v>16</v>
      </c>
      <c r="H13" s="194">
        <v>20</v>
      </c>
      <c r="I13" s="194">
        <v>0</v>
      </c>
      <c r="J13" s="194">
        <v>0</v>
      </c>
      <c r="K13" s="39">
        <f t="shared" si="0"/>
        <v>50</v>
      </c>
    </row>
    <row r="14" spans="1:11" ht="23.25" customHeight="1" x14ac:dyDescent="0.2">
      <c r="A14" s="170" t="s">
        <v>13</v>
      </c>
      <c r="B14" s="355">
        <v>48</v>
      </c>
      <c r="C14" s="194">
        <v>36</v>
      </c>
      <c r="D14" s="194">
        <v>0</v>
      </c>
      <c r="E14" s="194">
        <v>11</v>
      </c>
      <c r="F14" s="194">
        <v>0</v>
      </c>
      <c r="G14" s="194">
        <v>2</v>
      </c>
      <c r="H14" s="194">
        <v>10</v>
      </c>
      <c r="I14" s="194">
        <v>0</v>
      </c>
      <c r="J14" s="194">
        <v>9</v>
      </c>
      <c r="K14" s="39">
        <f t="shared" si="0"/>
        <v>68</v>
      </c>
    </row>
    <row r="15" spans="1:11" ht="23.25" customHeight="1" x14ac:dyDescent="0.2">
      <c r="A15" s="170" t="s">
        <v>14</v>
      </c>
      <c r="B15" s="355">
        <v>58</v>
      </c>
      <c r="C15" s="194">
        <v>7</v>
      </c>
      <c r="D15" s="194">
        <v>0</v>
      </c>
      <c r="E15" s="194">
        <v>8</v>
      </c>
      <c r="F15" s="194">
        <v>0</v>
      </c>
      <c r="G15" s="194">
        <v>13</v>
      </c>
      <c r="H15" s="194">
        <v>47</v>
      </c>
      <c r="I15" s="194">
        <v>0</v>
      </c>
      <c r="J15" s="194">
        <v>45</v>
      </c>
      <c r="K15" s="39">
        <f t="shared" si="0"/>
        <v>120</v>
      </c>
    </row>
    <row r="16" spans="1:11" ht="23.25" customHeight="1" x14ac:dyDescent="0.2">
      <c r="A16" s="170" t="s">
        <v>15</v>
      </c>
      <c r="B16" s="355">
        <v>38</v>
      </c>
      <c r="C16" s="194">
        <v>5</v>
      </c>
      <c r="D16" s="194">
        <v>0</v>
      </c>
      <c r="E16" s="194">
        <v>1</v>
      </c>
      <c r="F16" s="194">
        <v>0</v>
      </c>
      <c r="G16" s="194">
        <v>27</v>
      </c>
      <c r="H16" s="194">
        <v>8</v>
      </c>
      <c r="I16" s="194">
        <v>0</v>
      </c>
      <c r="J16" s="194">
        <v>32</v>
      </c>
      <c r="K16" s="39">
        <f t="shared" si="0"/>
        <v>73</v>
      </c>
    </row>
    <row r="17" spans="1:30" ht="23.25" customHeight="1" x14ac:dyDescent="0.2">
      <c r="A17" s="170" t="s">
        <v>16</v>
      </c>
      <c r="B17" s="355">
        <v>80</v>
      </c>
      <c r="C17" s="194">
        <v>15</v>
      </c>
      <c r="D17" s="194">
        <v>24</v>
      </c>
      <c r="E17" s="194">
        <v>1</v>
      </c>
      <c r="F17" s="194">
        <v>0</v>
      </c>
      <c r="G17" s="194">
        <v>11</v>
      </c>
      <c r="H17" s="194">
        <v>27</v>
      </c>
      <c r="I17" s="194">
        <v>0</v>
      </c>
      <c r="J17" s="194">
        <v>64</v>
      </c>
      <c r="K17" s="39">
        <f t="shared" si="0"/>
        <v>142</v>
      </c>
    </row>
    <row r="18" spans="1:30" ht="23.25" customHeight="1" x14ac:dyDescent="0.2">
      <c r="A18" s="170" t="s">
        <v>17</v>
      </c>
      <c r="B18" s="355">
        <v>79</v>
      </c>
      <c r="C18" s="194">
        <v>11</v>
      </c>
      <c r="D18" s="194">
        <v>11</v>
      </c>
      <c r="E18" s="194">
        <v>0</v>
      </c>
      <c r="F18" s="194">
        <v>0</v>
      </c>
      <c r="G18" s="194">
        <v>29</v>
      </c>
      <c r="H18" s="194">
        <v>59</v>
      </c>
      <c r="I18" s="194">
        <v>0</v>
      </c>
      <c r="J18" s="194">
        <v>79</v>
      </c>
      <c r="K18" s="39">
        <f t="shared" si="0"/>
        <v>189</v>
      </c>
    </row>
    <row r="19" spans="1:30" ht="23.25" customHeight="1" x14ac:dyDescent="0.2">
      <c r="A19" s="150" t="s">
        <v>18</v>
      </c>
      <c r="B19" s="152">
        <v>100</v>
      </c>
      <c r="C19" s="194">
        <v>57</v>
      </c>
      <c r="D19" s="194">
        <v>0</v>
      </c>
      <c r="E19" s="194">
        <v>0</v>
      </c>
      <c r="F19" s="194">
        <v>3</v>
      </c>
      <c r="G19" s="194">
        <v>14</v>
      </c>
      <c r="H19" s="194">
        <v>4</v>
      </c>
      <c r="I19" s="194">
        <v>0</v>
      </c>
      <c r="J19" s="194">
        <v>61</v>
      </c>
      <c r="K19" s="39">
        <f t="shared" si="0"/>
        <v>139</v>
      </c>
    </row>
    <row r="20" spans="1:30" s="357" customFormat="1" ht="33.75" customHeight="1" thickBot="1" x14ac:dyDescent="0.25">
      <c r="A20" s="222" t="s">
        <v>214</v>
      </c>
      <c r="B20" s="320">
        <f t="shared" ref="B20:J20" si="1">SUM(B5:B19)</f>
        <v>1555</v>
      </c>
      <c r="C20" s="358">
        <f t="shared" si="1"/>
        <v>660</v>
      </c>
      <c r="D20" s="358">
        <f t="shared" si="1"/>
        <v>61</v>
      </c>
      <c r="E20" s="358">
        <f t="shared" si="1"/>
        <v>60</v>
      </c>
      <c r="F20" s="358">
        <f t="shared" si="1"/>
        <v>3</v>
      </c>
      <c r="G20" s="358">
        <f t="shared" si="1"/>
        <v>312</v>
      </c>
      <c r="H20" s="358">
        <f t="shared" si="1"/>
        <v>667</v>
      </c>
      <c r="I20" s="358">
        <f t="shared" si="1"/>
        <v>3</v>
      </c>
      <c r="J20" s="358">
        <f t="shared" si="1"/>
        <v>810</v>
      </c>
      <c r="K20" s="411">
        <f t="shared" si="0"/>
        <v>2576</v>
      </c>
    </row>
    <row r="21" spans="1:30" ht="24" customHeight="1" thickTop="1" x14ac:dyDescent="0.2">
      <c r="A21" s="176"/>
      <c r="B21" s="176"/>
    </row>
    <row r="22" spans="1:30" ht="42.75" customHeight="1" x14ac:dyDescent="0.2">
      <c r="A22" s="440"/>
      <c r="B22" s="440"/>
      <c r="C22" s="440"/>
      <c r="D22" s="440"/>
      <c r="E22" s="440"/>
      <c r="F22" s="440"/>
      <c r="G22" s="440"/>
      <c r="H22" s="440"/>
    </row>
    <row r="23" spans="1:30" ht="40.5" customHeight="1" x14ac:dyDescent="0.2"/>
    <row r="24" spans="1:30" ht="28.5" customHeight="1" thickBot="1" x14ac:dyDescent="0.25">
      <c r="A24" s="263" t="s">
        <v>288</v>
      </c>
      <c r="B24" s="189"/>
      <c r="C24" s="159"/>
      <c r="D24" s="159"/>
      <c r="E24" s="159"/>
      <c r="F24" s="159"/>
      <c r="G24" s="159"/>
      <c r="H24" s="159"/>
      <c r="I24" s="159"/>
      <c r="J24" s="417">
        <v>82</v>
      </c>
      <c r="K24" s="159"/>
      <c r="L24" s="159"/>
      <c r="M24" s="159"/>
      <c r="N24" s="159"/>
      <c r="S24" s="8"/>
      <c r="T24" s="8"/>
      <c r="U24" s="8"/>
      <c r="V24" s="8"/>
      <c r="W24" s="8"/>
      <c r="X24" s="8"/>
      <c r="Y24" s="8"/>
      <c r="Z24" s="8"/>
      <c r="AA24" s="9"/>
      <c r="AB24" s="9"/>
      <c r="AC24" s="9"/>
      <c r="AD24" s="21"/>
    </row>
    <row r="25" spans="1:30" ht="15" thickTop="1" x14ac:dyDescent="0.2"/>
    <row r="27" spans="1:30" x14ac:dyDescent="0.2">
      <c r="C27" s="283">
        <f>C5/$K5*100</f>
        <v>39.622641509433961</v>
      </c>
      <c r="D27" s="283">
        <f t="shared" ref="D27:J27" si="2">D5/$K5*100</f>
        <v>4.4025157232704402</v>
      </c>
      <c r="E27" s="283">
        <f t="shared" si="2"/>
        <v>0</v>
      </c>
      <c r="F27" s="283">
        <f t="shared" si="2"/>
        <v>0</v>
      </c>
      <c r="G27" s="283">
        <f t="shared" si="2"/>
        <v>33.333333333333329</v>
      </c>
      <c r="H27" s="283">
        <f t="shared" si="2"/>
        <v>22.012578616352201</v>
      </c>
      <c r="I27" s="283">
        <f t="shared" si="2"/>
        <v>0</v>
      </c>
      <c r="J27" s="283">
        <f t="shared" si="2"/>
        <v>0.62893081761006298</v>
      </c>
      <c r="K27" s="283">
        <f>K5/$K5*100</f>
        <v>100</v>
      </c>
    </row>
    <row r="28" spans="1:30" x14ac:dyDescent="0.2">
      <c r="C28" s="283">
        <f t="shared" ref="C28:K28" si="3">C6/$K6*100</f>
        <v>52.688172043010752</v>
      </c>
      <c r="D28" s="283">
        <f t="shared" si="3"/>
        <v>0</v>
      </c>
      <c r="E28" s="283">
        <f t="shared" si="3"/>
        <v>0</v>
      </c>
      <c r="F28" s="283">
        <f t="shared" si="3"/>
        <v>0</v>
      </c>
      <c r="G28" s="283">
        <f t="shared" si="3"/>
        <v>40.86021505376344</v>
      </c>
      <c r="H28" s="283">
        <f t="shared" si="3"/>
        <v>3.225806451612903</v>
      </c>
      <c r="I28" s="283">
        <f t="shared" si="3"/>
        <v>0</v>
      </c>
      <c r="J28" s="283">
        <f t="shared" si="3"/>
        <v>3.225806451612903</v>
      </c>
      <c r="K28" s="283">
        <f t="shared" si="3"/>
        <v>100</v>
      </c>
    </row>
    <row r="29" spans="1:30" x14ac:dyDescent="0.2">
      <c r="C29" s="283">
        <f t="shared" ref="C29:K29" si="4">C7/$K7*100</f>
        <v>8.5910652920962196</v>
      </c>
      <c r="D29" s="283">
        <f t="shared" si="4"/>
        <v>2.4054982817869419</v>
      </c>
      <c r="E29" s="283">
        <f t="shared" si="4"/>
        <v>0</v>
      </c>
      <c r="F29" s="283">
        <f t="shared" si="4"/>
        <v>0</v>
      </c>
      <c r="G29" s="283">
        <f t="shared" si="4"/>
        <v>11.683848797250858</v>
      </c>
      <c r="H29" s="283">
        <f t="shared" si="4"/>
        <v>35.395189003436428</v>
      </c>
      <c r="I29" s="283">
        <f t="shared" si="4"/>
        <v>0</v>
      </c>
      <c r="J29" s="283">
        <f t="shared" si="4"/>
        <v>41.924398625429554</v>
      </c>
      <c r="K29" s="283">
        <f t="shared" si="4"/>
        <v>100</v>
      </c>
    </row>
    <row r="30" spans="1:30" x14ac:dyDescent="0.2">
      <c r="C30" s="283">
        <f t="shared" ref="C30:K30" si="5">C8/$K8*100</f>
        <v>56.470588235294116</v>
      </c>
      <c r="D30" s="283">
        <f t="shared" si="5"/>
        <v>0</v>
      </c>
      <c r="E30" s="283">
        <f t="shared" si="5"/>
        <v>2.3529411764705883</v>
      </c>
      <c r="F30" s="283">
        <f t="shared" si="5"/>
        <v>0</v>
      </c>
      <c r="G30" s="283">
        <f t="shared" si="5"/>
        <v>7.0588235294117645</v>
      </c>
      <c r="H30" s="283">
        <f t="shared" si="5"/>
        <v>22.352941176470591</v>
      </c>
      <c r="I30" s="283">
        <f t="shared" si="5"/>
        <v>0</v>
      </c>
      <c r="J30" s="283">
        <f t="shared" si="5"/>
        <v>11.76470588235294</v>
      </c>
      <c r="K30" s="283">
        <f t="shared" si="5"/>
        <v>100</v>
      </c>
    </row>
    <row r="31" spans="1:30" x14ac:dyDescent="0.2">
      <c r="C31" s="283">
        <f t="shared" ref="C31:K31" si="6">C9/$K9*100</f>
        <v>28.87624466571835</v>
      </c>
      <c r="D31" s="283">
        <f t="shared" si="6"/>
        <v>1.2802275960170697</v>
      </c>
      <c r="E31" s="283">
        <f t="shared" si="6"/>
        <v>0</v>
      </c>
      <c r="F31" s="283">
        <f t="shared" si="6"/>
        <v>0</v>
      </c>
      <c r="G31" s="283">
        <f t="shared" si="6"/>
        <v>5.9743954480796582</v>
      </c>
      <c r="H31" s="283">
        <f t="shared" si="6"/>
        <v>32.147937411095306</v>
      </c>
      <c r="I31" s="283">
        <f t="shared" si="6"/>
        <v>0</v>
      </c>
      <c r="J31" s="283">
        <f t="shared" si="6"/>
        <v>31.721194879089616</v>
      </c>
      <c r="K31" s="283">
        <f t="shared" si="6"/>
        <v>100</v>
      </c>
    </row>
    <row r="32" spans="1:30" x14ac:dyDescent="0.2">
      <c r="C32" s="283">
        <f t="shared" ref="C32:K32" si="7">C10/$K10*100</f>
        <v>30.633802816901408</v>
      </c>
      <c r="D32" s="283">
        <f t="shared" si="7"/>
        <v>0</v>
      </c>
      <c r="E32" s="283">
        <f t="shared" si="7"/>
        <v>8.8028169014084501</v>
      </c>
      <c r="F32" s="283">
        <f t="shared" si="7"/>
        <v>0</v>
      </c>
      <c r="G32" s="283">
        <f t="shared" si="7"/>
        <v>5.6338028169014089</v>
      </c>
      <c r="H32" s="283">
        <f t="shared" si="7"/>
        <v>21.47887323943662</v>
      </c>
      <c r="I32" s="283">
        <f t="shared" si="7"/>
        <v>0</v>
      </c>
      <c r="J32" s="283">
        <f t="shared" si="7"/>
        <v>33.450704225352112</v>
      </c>
      <c r="K32" s="283">
        <f t="shared" si="7"/>
        <v>100</v>
      </c>
    </row>
    <row r="33" spans="3:11" x14ac:dyDescent="0.2">
      <c r="C33" s="283">
        <f t="shared" ref="C33:K33" si="8">C11/$K11*100</f>
        <v>37.878787878787875</v>
      </c>
      <c r="D33" s="283">
        <f t="shared" si="8"/>
        <v>0</v>
      </c>
      <c r="E33" s="283">
        <f t="shared" si="8"/>
        <v>18.181818181818183</v>
      </c>
      <c r="F33" s="283">
        <f t="shared" si="8"/>
        <v>0</v>
      </c>
      <c r="G33" s="283">
        <f t="shared" si="8"/>
        <v>10.606060606060606</v>
      </c>
      <c r="H33" s="283">
        <f t="shared" si="8"/>
        <v>6.0606060606060606</v>
      </c>
      <c r="I33" s="283">
        <f t="shared" si="8"/>
        <v>4.5454545454545459</v>
      </c>
      <c r="J33" s="283">
        <f t="shared" si="8"/>
        <v>22.727272727272727</v>
      </c>
      <c r="K33" s="283">
        <f t="shared" si="8"/>
        <v>100</v>
      </c>
    </row>
    <row r="34" spans="3:11" x14ac:dyDescent="0.2">
      <c r="C34" s="283">
        <f t="shared" ref="C34:K34" si="9">C12/$K12*100</f>
        <v>13.157894736842104</v>
      </c>
      <c r="D34" s="283">
        <f t="shared" si="9"/>
        <v>2.6315789473684208</v>
      </c>
      <c r="E34" s="283">
        <f t="shared" si="9"/>
        <v>0</v>
      </c>
      <c r="F34" s="283">
        <f t="shared" si="9"/>
        <v>0</v>
      </c>
      <c r="G34" s="283">
        <f t="shared" si="9"/>
        <v>3.5087719298245612</v>
      </c>
      <c r="H34" s="283">
        <f t="shared" si="9"/>
        <v>35.964912280701753</v>
      </c>
      <c r="I34" s="283">
        <f t="shared" si="9"/>
        <v>0</v>
      </c>
      <c r="J34" s="283">
        <f t="shared" si="9"/>
        <v>44.736842105263158</v>
      </c>
      <c r="K34" s="283">
        <f t="shared" si="9"/>
        <v>100</v>
      </c>
    </row>
    <row r="35" spans="3:11" x14ac:dyDescent="0.2">
      <c r="C35" s="283">
        <f t="shared" ref="C35:K35" si="10">C13/$K13*100</f>
        <v>28.000000000000004</v>
      </c>
      <c r="D35" s="283">
        <f t="shared" si="10"/>
        <v>0</v>
      </c>
      <c r="E35" s="283">
        <f t="shared" si="10"/>
        <v>0</v>
      </c>
      <c r="F35" s="283">
        <f t="shared" si="10"/>
        <v>0</v>
      </c>
      <c r="G35" s="283">
        <f t="shared" si="10"/>
        <v>32</v>
      </c>
      <c r="H35" s="283">
        <f t="shared" si="10"/>
        <v>40</v>
      </c>
      <c r="I35" s="283">
        <f t="shared" si="10"/>
        <v>0</v>
      </c>
      <c r="J35" s="283">
        <f t="shared" si="10"/>
        <v>0</v>
      </c>
      <c r="K35" s="283">
        <f t="shared" si="10"/>
        <v>100</v>
      </c>
    </row>
    <row r="36" spans="3:11" x14ac:dyDescent="0.2">
      <c r="C36" s="283">
        <f t="shared" ref="C36:K36" si="11">C14/$K14*100</f>
        <v>52.941176470588239</v>
      </c>
      <c r="D36" s="283">
        <f t="shared" si="11"/>
        <v>0</v>
      </c>
      <c r="E36" s="283">
        <f t="shared" si="11"/>
        <v>16.176470588235293</v>
      </c>
      <c r="F36" s="283">
        <f t="shared" si="11"/>
        <v>0</v>
      </c>
      <c r="G36" s="283">
        <f t="shared" si="11"/>
        <v>2.9411764705882351</v>
      </c>
      <c r="H36" s="283">
        <f t="shared" si="11"/>
        <v>14.705882352941178</v>
      </c>
      <c r="I36" s="283">
        <f t="shared" si="11"/>
        <v>0</v>
      </c>
      <c r="J36" s="283">
        <f t="shared" si="11"/>
        <v>13.23529411764706</v>
      </c>
      <c r="K36" s="283">
        <f t="shared" si="11"/>
        <v>100</v>
      </c>
    </row>
    <row r="37" spans="3:11" x14ac:dyDescent="0.2">
      <c r="C37" s="283">
        <f t="shared" ref="C37:K37" si="12">C15/$K15*100</f>
        <v>5.833333333333333</v>
      </c>
      <c r="D37" s="283">
        <f t="shared" si="12"/>
        <v>0</v>
      </c>
      <c r="E37" s="283">
        <f t="shared" si="12"/>
        <v>6.666666666666667</v>
      </c>
      <c r="F37" s="283">
        <f t="shared" si="12"/>
        <v>0</v>
      </c>
      <c r="G37" s="283">
        <f t="shared" si="12"/>
        <v>10.833333333333334</v>
      </c>
      <c r="H37" s="283">
        <f t="shared" si="12"/>
        <v>39.166666666666664</v>
      </c>
      <c r="I37" s="283">
        <f t="shared" si="12"/>
        <v>0</v>
      </c>
      <c r="J37" s="283">
        <f t="shared" si="12"/>
        <v>37.5</v>
      </c>
      <c r="K37" s="283">
        <f t="shared" si="12"/>
        <v>100</v>
      </c>
    </row>
    <row r="38" spans="3:11" x14ac:dyDescent="0.2">
      <c r="C38" s="283">
        <f t="shared" ref="C38:K38" si="13">C16/$K16*100</f>
        <v>6.8493150684931505</v>
      </c>
      <c r="D38" s="283">
        <f t="shared" si="13"/>
        <v>0</v>
      </c>
      <c r="E38" s="283">
        <f t="shared" si="13"/>
        <v>1.3698630136986301</v>
      </c>
      <c r="F38" s="283">
        <f t="shared" si="13"/>
        <v>0</v>
      </c>
      <c r="G38" s="283">
        <f t="shared" si="13"/>
        <v>36.986301369863014</v>
      </c>
      <c r="H38" s="283">
        <f t="shared" si="13"/>
        <v>10.95890410958904</v>
      </c>
      <c r="I38" s="283">
        <f t="shared" si="13"/>
        <v>0</v>
      </c>
      <c r="J38" s="283">
        <f t="shared" si="13"/>
        <v>43.835616438356162</v>
      </c>
      <c r="K38" s="283">
        <f t="shared" si="13"/>
        <v>100</v>
      </c>
    </row>
    <row r="39" spans="3:11" x14ac:dyDescent="0.2">
      <c r="C39" s="283">
        <f t="shared" ref="C39:K39" si="14">C17/$K17*100</f>
        <v>10.56338028169014</v>
      </c>
      <c r="D39" s="283">
        <f t="shared" si="14"/>
        <v>16.901408450704224</v>
      </c>
      <c r="E39" s="283">
        <f t="shared" si="14"/>
        <v>0.70422535211267612</v>
      </c>
      <c r="F39" s="283">
        <f t="shared" si="14"/>
        <v>0</v>
      </c>
      <c r="G39" s="283">
        <f t="shared" si="14"/>
        <v>7.7464788732394361</v>
      </c>
      <c r="H39" s="283">
        <f t="shared" si="14"/>
        <v>19.014084507042252</v>
      </c>
      <c r="I39" s="283">
        <f t="shared" si="14"/>
        <v>0</v>
      </c>
      <c r="J39" s="283">
        <f t="shared" si="14"/>
        <v>45.070422535211272</v>
      </c>
      <c r="K39" s="283">
        <f t="shared" si="14"/>
        <v>100</v>
      </c>
    </row>
    <row r="40" spans="3:11" x14ac:dyDescent="0.2">
      <c r="C40" s="283">
        <f t="shared" ref="C40:K40" si="15">C18/$K18*100</f>
        <v>5.8201058201058196</v>
      </c>
      <c r="D40" s="283">
        <f t="shared" si="15"/>
        <v>5.8201058201058196</v>
      </c>
      <c r="E40" s="283">
        <f t="shared" si="15"/>
        <v>0</v>
      </c>
      <c r="F40" s="283">
        <f t="shared" si="15"/>
        <v>0</v>
      </c>
      <c r="G40" s="283">
        <f t="shared" si="15"/>
        <v>15.343915343915343</v>
      </c>
      <c r="H40" s="283">
        <f t="shared" si="15"/>
        <v>31.216931216931215</v>
      </c>
      <c r="I40" s="283">
        <f t="shared" si="15"/>
        <v>0</v>
      </c>
      <c r="J40" s="283">
        <f t="shared" si="15"/>
        <v>41.798941798941797</v>
      </c>
      <c r="K40" s="283">
        <f t="shared" si="15"/>
        <v>100</v>
      </c>
    </row>
    <row r="41" spans="3:11" x14ac:dyDescent="0.2">
      <c r="C41" s="283">
        <f t="shared" ref="C41:K41" si="16">C19/$K19*100</f>
        <v>41.007194244604314</v>
      </c>
      <c r="D41" s="283">
        <f t="shared" si="16"/>
        <v>0</v>
      </c>
      <c r="E41" s="283">
        <f t="shared" si="16"/>
        <v>0</v>
      </c>
      <c r="F41" s="283">
        <f t="shared" si="16"/>
        <v>2.1582733812949639</v>
      </c>
      <c r="G41" s="283">
        <f t="shared" si="16"/>
        <v>10.071942446043165</v>
      </c>
      <c r="H41" s="283">
        <f t="shared" si="16"/>
        <v>2.877697841726619</v>
      </c>
      <c r="I41" s="283">
        <f t="shared" si="16"/>
        <v>0</v>
      </c>
      <c r="J41" s="283">
        <f t="shared" si="16"/>
        <v>43.884892086330936</v>
      </c>
      <c r="K41" s="283">
        <f t="shared" si="16"/>
        <v>100</v>
      </c>
    </row>
    <row r="42" spans="3:11" x14ac:dyDescent="0.2">
      <c r="C42" s="283">
        <f t="shared" ref="C42:K42" si="17">C20/$K20*100</f>
        <v>25.621118012422361</v>
      </c>
      <c r="D42" s="283">
        <f t="shared" si="17"/>
        <v>2.3680124223602483</v>
      </c>
      <c r="E42" s="283">
        <f t="shared" si="17"/>
        <v>2.329192546583851</v>
      </c>
      <c r="F42" s="283">
        <f t="shared" si="17"/>
        <v>0.11645962732919254</v>
      </c>
      <c r="G42" s="283">
        <f t="shared" si="17"/>
        <v>12.111801242236025</v>
      </c>
      <c r="H42" s="283">
        <f t="shared" si="17"/>
        <v>25.892857142857146</v>
      </c>
      <c r="I42" s="283">
        <f t="shared" si="17"/>
        <v>0.11645962732919254</v>
      </c>
      <c r="J42" s="283">
        <f t="shared" si="17"/>
        <v>31.44409937888199</v>
      </c>
      <c r="K42" s="283">
        <f t="shared" si="17"/>
        <v>100</v>
      </c>
    </row>
  </sheetData>
  <mergeCells count="6">
    <mergeCell ref="A22:H22"/>
    <mergeCell ref="A1:J1"/>
    <mergeCell ref="A2:I2"/>
    <mergeCell ref="A3:A4"/>
    <mergeCell ref="B3:B4"/>
    <mergeCell ref="C3:J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23"/>
  <sheetViews>
    <sheetView rightToLeft="1" view="pageBreakPreview" zoomScale="110" zoomScaleSheetLayoutView="110" workbookViewId="0">
      <selection activeCell="A2" sqref="A2"/>
    </sheetView>
  </sheetViews>
  <sheetFormatPr defaultRowHeight="14.25" x14ac:dyDescent="0.2"/>
  <cols>
    <col min="1" max="1" width="12.25" style="124" customWidth="1"/>
    <col min="2" max="2" width="11" style="124" customWidth="1"/>
    <col min="3" max="3" width="9.375" style="124" customWidth="1"/>
    <col min="4" max="4" width="11.25" style="124" customWidth="1"/>
    <col min="5" max="6" width="9.375" style="124" customWidth="1"/>
    <col min="7" max="7" width="10.875" style="124" customWidth="1"/>
    <col min="8" max="10" width="9.375" style="124" customWidth="1"/>
    <col min="11" max="11" width="8" style="124" customWidth="1"/>
    <col min="12" max="12" width="8.75" style="124" customWidth="1"/>
    <col min="13" max="13" width="9.375" style="124" customWidth="1"/>
    <col min="14" max="225" width="9.125" style="124"/>
    <col min="226" max="226" width="13.375" style="124" customWidth="1"/>
    <col min="227" max="227" width="16.875" style="124" customWidth="1"/>
    <col min="228" max="245" width="5.625" style="124" customWidth="1"/>
    <col min="246" max="481" width="9.125" style="124"/>
    <col min="482" max="482" width="13.375" style="124" customWidth="1"/>
    <col min="483" max="483" width="16.875" style="124" customWidth="1"/>
    <col min="484" max="501" width="5.625" style="124" customWidth="1"/>
    <col min="502" max="737" width="9.125" style="124"/>
    <col min="738" max="738" width="13.375" style="124" customWidth="1"/>
    <col min="739" max="739" width="16.875" style="124" customWidth="1"/>
    <col min="740" max="757" width="5.625" style="124" customWidth="1"/>
    <col min="758" max="993" width="9.125" style="124"/>
    <col min="994" max="994" width="13.375" style="124" customWidth="1"/>
    <col min="995" max="995" width="16.875" style="124" customWidth="1"/>
    <col min="996" max="1013" width="5.625" style="124" customWidth="1"/>
    <col min="1014" max="1249" width="9.125" style="124"/>
    <col min="1250" max="1250" width="13.375" style="124" customWidth="1"/>
    <col min="1251" max="1251" width="16.875" style="124" customWidth="1"/>
    <col min="1252" max="1269" width="5.625" style="124" customWidth="1"/>
    <col min="1270" max="1505" width="9.125" style="124"/>
    <col min="1506" max="1506" width="13.375" style="124" customWidth="1"/>
    <col min="1507" max="1507" width="16.875" style="124" customWidth="1"/>
    <col min="1508" max="1525" width="5.625" style="124" customWidth="1"/>
    <col min="1526" max="1761" width="9.125" style="124"/>
    <col min="1762" max="1762" width="13.375" style="124" customWidth="1"/>
    <col min="1763" max="1763" width="16.875" style="124" customWidth="1"/>
    <col min="1764" max="1781" width="5.625" style="124" customWidth="1"/>
    <col min="1782" max="2017" width="9.125" style="124"/>
    <col min="2018" max="2018" width="13.375" style="124" customWidth="1"/>
    <col min="2019" max="2019" width="16.875" style="124" customWidth="1"/>
    <col min="2020" max="2037" width="5.625" style="124" customWidth="1"/>
    <col min="2038" max="2273" width="9.125" style="124"/>
    <col min="2274" max="2274" width="13.375" style="124" customWidth="1"/>
    <col min="2275" max="2275" width="16.875" style="124" customWidth="1"/>
    <col min="2276" max="2293" width="5.625" style="124" customWidth="1"/>
    <col min="2294" max="2529" width="9.125" style="124"/>
    <col min="2530" max="2530" width="13.375" style="124" customWidth="1"/>
    <col min="2531" max="2531" width="16.875" style="124" customWidth="1"/>
    <col min="2532" max="2549" width="5.625" style="124" customWidth="1"/>
    <col min="2550" max="2785" width="9.125" style="124"/>
    <col min="2786" max="2786" width="13.375" style="124" customWidth="1"/>
    <col min="2787" max="2787" width="16.875" style="124" customWidth="1"/>
    <col min="2788" max="2805" width="5.625" style="124" customWidth="1"/>
    <col min="2806" max="3041" width="9.125" style="124"/>
    <col min="3042" max="3042" width="13.375" style="124" customWidth="1"/>
    <col min="3043" max="3043" width="16.875" style="124" customWidth="1"/>
    <col min="3044" max="3061" width="5.625" style="124" customWidth="1"/>
    <col min="3062" max="3297" width="9.125" style="124"/>
    <col min="3298" max="3298" width="13.375" style="124" customWidth="1"/>
    <col min="3299" max="3299" width="16.875" style="124" customWidth="1"/>
    <col min="3300" max="3317" width="5.625" style="124" customWidth="1"/>
    <col min="3318" max="3553" width="9.125" style="124"/>
    <col min="3554" max="3554" width="13.375" style="124" customWidth="1"/>
    <col min="3555" max="3555" width="16.875" style="124" customWidth="1"/>
    <col min="3556" max="3573" width="5.625" style="124" customWidth="1"/>
    <col min="3574" max="3809" width="9.125" style="124"/>
    <col min="3810" max="3810" width="13.375" style="124" customWidth="1"/>
    <col min="3811" max="3811" width="16.875" style="124" customWidth="1"/>
    <col min="3812" max="3829" width="5.625" style="124" customWidth="1"/>
    <col min="3830" max="4065" width="9.125" style="124"/>
    <col min="4066" max="4066" width="13.375" style="124" customWidth="1"/>
    <col min="4067" max="4067" width="16.875" style="124" customWidth="1"/>
    <col min="4068" max="4085" width="5.625" style="124" customWidth="1"/>
    <col min="4086" max="4321" width="9.125" style="124"/>
    <col min="4322" max="4322" width="13.375" style="124" customWidth="1"/>
    <col min="4323" max="4323" width="16.875" style="124" customWidth="1"/>
    <col min="4324" max="4341" width="5.625" style="124" customWidth="1"/>
    <col min="4342" max="4577" width="9.125" style="124"/>
    <col min="4578" max="4578" width="13.375" style="124" customWidth="1"/>
    <col min="4579" max="4579" width="16.875" style="124" customWidth="1"/>
    <col min="4580" max="4597" width="5.625" style="124" customWidth="1"/>
    <col min="4598" max="4833" width="9.125" style="124"/>
    <col min="4834" max="4834" width="13.375" style="124" customWidth="1"/>
    <col min="4835" max="4835" width="16.875" style="124" customWidth="1"/>
    <col min="4836" max="4853" width="5.625" style="124" customWidth="1"/>
    <col min="4854" max="5089" width="9.125" style="124"/>
    <col min="5090" max="5090" width="13.375" style="124" customWidth="1"/>
    <col min="5091" max="5091" width="16.875" style="124" customWidth="1"/>
    <col min="5092" max="5109" width="5.625" style="124" customWidth="1"/>
    <col min="5110" max="5345" width="9.125" style="124"/>
    <col min="5346" max="5346" width="13.375" style="124" customWidth="1"/>
    <col min="5347" max="5347" width="16.875" style="124" customWidth="1"/>
    <col min="5348" max="5365" width="5.625" style="124" customWidth="1"/>
    <col min="5366" max="5601" width="9.125" style="124"/>
    <col min="5602" max="5602" width="13.375" style="124" customWidth="1"/>
    <col min="5603" max="5603" width="16.875" style="124" customWidth="1"/>
    <col min="5604" max="5621" width="5.625" style="124" customWidth="1"/>
    <col min="5622" max="5857" width="9.125" style="124"/>
    <col min="5858" max="5858" width="13.375" style="124" customWidth="1"/>
    <col min="5859" max="5859" width="16.875" style="124" customWidth="1"/>
    <col min="5860" max="5877" width="5.625" style="124" customWidth="1"/>
    <col min="5878" max="6113" width="9.125" style="124"/>
    <col min="6114" max="6114" width="13.375" style="124" customWidth="1"/>
    <col min="6115" max="6115" width="16.875" style="124" customWidth="1"/>
    <col min="6116" max="6133" width="5.625" style="124" customWidth="1"/>
    <col min="6134" max="6369" width="9.125" style="124"/>
    <col min="6370" max="6370" width="13.375" style="124" customWidth="1"/>
    <col min="6371" max="6371" width="16.875" style="124" customWidth="1"/>
    <col min="6372" max="6389" width="5.625" style="124" customWidth="1"/>
    <col min="6390" max="6625" width="9.125" style="124"/>
    <col min="6626" max="6626" width="13.375" style="124" customWidth="1"/>
    <col min="6627" max="6627" width="16.875" style="124" customWidth="1"/>
    <col min="6628" max="6645" width="5.625" style="124" customWidth="1"/>
    <col min="6646" max="6881" width="9.125" style="124"/>
    <col min="6882" max="6882" width="13.375" style="124" customWidth="1"/>
    <col min="6883" max="6883" width="16.875" style="124" customWidth="1"/>
    <col min="6884" max="6901" width="5.625" style="124" customWidth="1"/>
    <col min="6902" max="7137" width="9.125" style="124"/>
    <col min="7138" max="7138" width="13.375" style="124" customWidth="1"/>
    <col min="7139" max="7139" width="16.875" style="124" customWidth="1"/>
    <col min="7140" max="7157" width="5.625" style="124" customWidth="1"/>
    <col min="7158" max="7393" width="9.125" style="124"/>
    <col min="7394" max="7394" width="13.375" style="124" customWidth="1"/>
    <col min="7395" max="7395" width="16.875" style="124" customWidth="1"/>
    <col min="7396" max="7413" width="5.625" style="124" customWidth="1"/>
    <col min="7414" max="7649" width="9.125" style="124"/>
    <col min="7650" max="7650" width="13.375" style="124" customWidth="1"/>
    <col min="7651" max="7651" width="16.875" style="124" customWidth="1"/>
    <col min="7652" max="7669" width="5.625" style="124" customWidth="1"/>
    <col min="7670" max="7905" width="9.125" style="124"/>
    <col min="7906" max="7906" width="13.375" style="124" customWidth="1"/>
    <col min="7907" max="7907" width="16.875" style="124" customWidth="1"/>
    <col min="7908" max="7925" width="5.625" style="124" customWidth="1"/>
    <col min="7926" max="8161" width="9.125" style="124"/>
    <col min="8162" max="8162" width="13.375" style="124" customWidth="1"/>
    <col min="8163" max="8163" width="16.875" style="124" customWidth="1"/>
    <col min="8164" max="8181" width="5.625" style="124" customWidth="1"/>
    <col min="8182" max="8417" width="9.125" style="124"/>
    <col min="8418" max="8418" width="13.375" style="124" customWidth="1"/>
    <col min="8419" max="8419" width="16.875" style="124" customWidth="1"/>
    <col min="8420" max="8437" width="5.625" style="124" customWidth="1"/>
    <col min="8438" max="8673" width="9.125" style="124"/>
    <col min="8674" max="8674" width="13.375" style="124" customWidth="1"/>
    <col min="8675" max="8675" width="16.875" style="124" customWidth="1"/>
    <col min="8676" max="8693" width="5.625" style="124" customWidth="1"/>
    <col min="8694" max="8929" width="9.125" style="124"/>
    <col min="8930" max="8930" width="13.375" style="124" customWidth="1"/>
    <col min="8931" max="8931" width="16.875" style="124" customWidth="1"/>
    <col min="8932" max="8949" width="5.625" style="124" customWidth="1"/>
    <col min="8950" max="9185" width="9.125" style="124"/>
    <col min="9186" max="9186" width="13.375" style="124" customWidth="1"/>
    <col min="9187" max="9187" width="16.875" style="124" customWidth="1"/>
    <col min="9188" max="9205" width="5.625" style="124" customWidth="1"/>
    <col min="9206" max="9441" width="9.125" style="124"/>
    <col min="9442" max="9442" width="13.375" style="124" customWidth="1"/>
    <col min="9443" max="9443" width="16.875" style="124" customWidth="1"/>
    <col min="9444" max="9461" width="5.625" style="124" customWidth="1"/>
    <col min="9462" max="9697" width="9.125" style="124"/>
    <col min="9698" max="9698" width="13.375" style="124" customWidth="1"/>
    <col min="9699" max="9699" width="16.875" style="124" customWidth="1"/>
    <col min="9700" max="9717" width="5.625" style="124" customWidth="1"/>
    <col min="9718" max="9953" width="9.125" style="124"/>
    <col min="9954" max="9954" width="13.375" style="124" customWidth="1"/>
    <col min="9955" max="9955" width="16.875" style="124" customWidth="1"/>
    <col min="9956" max="9973" width="5.625" style="124" customWidth="1"/>
    <col min="9974" max="10209" width="9.125" style="124"/>
    <col min="10210" max="10210" width="13.375" style="124" customWidth="1"/>
    <col min="10211" max="10211" width="16.875" style="124" customWidth="1"/>
    <col min="10212" max="10229" width="5.625" style="124" customWidth="1"/>
    <col min="10230" max="10465" width="9.125" style="124"/>
    <col min="10466" max="10466" width="13.375" style="124" customWidth="1"/>
    <col min="10467" max="10467" width="16.875" style="124" customWidth="1"/>
    <col min="10468" max="10485" width="5.625" style="124" customWidth="1"/>
    <col min="10486" max="10721" width="9.125" style="124"/>
    <col min="10722" max="10722" width="13.375" style="124" customWidth="1"/>
    <col min="10723" max="10723" width="16.875" style="124" customWidth="1"/>
    <col min="10724" max="10741" width="5.625" style="124" customWidth="1"/>
    <col min="10742" max="10977" width="9.125" style="124"/>
    <col min="10978" max="10978" width="13.375" style="124" customWidth="1"/>
    <col min="10979" max="10979" width="16.875" style="124" customWidth="1"/>
    <col min="10980" max="10997" width="5.625" style="124" customWidth="1"/>
    <col min="10998" max="11233" width="9.125" style="124"/>
    <col min="11234" max="11234" width="13.375" style="124" customWidth="1"/>
    <col min="11235" max="11235" width="16.875" style="124" customWidth="1"/>
    <col min="11236" max="11253" width="5.625" style="124" customWidth="1"/>
    <col min="11254" max="11489" width="9.125" style="124"/>
    <col min="11490" max="11490" width="13.375" style="124" customWidth="1"/>
    <col min="11491" max="11491" width="16.875" style="124" customWidth="1"/>
    <col min="11492" max="11509" width="5.625" style="124" customWidth="1"/>
    <col min="11510" max="11745" width="9.125" style="124"/>
    <col min="11746" max="11746" width="13.375" style="124" customWidth="1"/>
    <col min="11747" max="11747" width="16.875" style="124" customWidth="1"/>
    <col min="11748" max="11765" width="5.625" style="124" customWidth="1"/>
    <col min="11766" max="12001" width="9.125" style="124"/>
    <col min="12002" max="12002" width="13.375" style="124" customWidth="1"/>
    <col min="12003" max="12003" width="16.875" style="124" customWidth="1"/>
    <col min="12004" max="12021" width="5.625" style="124" customWidth="1"/>
    <col min="12022" max="12257" width="9.125" style="124"/>
    <col min="12258" max="12258" width="13.375" style="124" customWidth="1"/>
    <col min="12259" max="12259" width="16.875" style="124" customWidth="1"/>
    <col min="12260" max="12277" width="5.625" style="124" customWidth="1"/>
    <col min="12278" max="12513" width="9.125" style="124"/>
    <col min="12514" max="12514" width="13.375" style="124" customWidth="1"/>
    <col min="12515" max="12515" width="16.875" style="124" customWidth="1"/>
    <col min="12516" max="12533" width="5.625" style="124" customWidth="1"/>
    <col min="12534" max="12769" width="9.125" style="124"/>
    <col min="12770" max="12770" width="13.375" style="124" customWidth="1"/>
    <col min="12771" max="12771" width="16.875" style="124" customWidth="1"/>
    <col min="12772" max="12789" width="5.625" style="124" customWidth="1"/>
    <col min="12790" max="13025" width="9.125" style="124"/>
    <col min="13026" max="13026" width="13.375" style="124" customWidth="1"/>
    <col min="13027" max="13027" width="16.875" style="124" customWidth="1"/>
    <col min="13028" max="13045" width="5.625" style="124" customWidth="1"/>
    <col min="13046" max="13281" width="9.125" style="124"/>
    <col min="13282" max="13282" width="13.375" style="124" customWidth="1"/>
    <col min="13283" max="13283" width="16.875" style="124" customWidth="1"/>
    <col min="13284" max="13301" width="5.625" style="124" customWidth="1"/>
    <col min="13302" max="13537" width="9.125" style="124"/>
    <col min="13538" max="13538" width="13.375" style="124" customWidth="1"/>
    <col min="13539" max="13539" width="16.875" style="124" customWidth="1"/>
    <col min="13540" max="13557" width="5.625" style="124" customWidth="1"/>
    <col min="13558" max="13793" width="9.125" style="124"/>
    <col min="13794" max="13794" width="13.375" style="124" customWidth="1"/>
    <col min="13795" max="13795" width="16.875" style="124" customWidth="1"/>
    <col min="13796" max="13813" width="5.625" style="124" customWidth="1"/>
    <col min="13814" max="14049" width="9.125" style="124"/>
    <col min="14050" max="14050" width="13.375" style="124" customWidth="1"/>
    <col min="14051" max="14051" width="16.875" style="124" customWidth="1"/>
    <col min="14052" max="14069" width="5.625" style="124" customWidth="1"/>
    <col min="14070" max="14305" width="9.125" style="124"/>
    <col min="14306" max="14306" width="13.375" style="124" customWidth="1"/>
    <col min="14307" max="14307" width="16.875" style="124" customWidth="1"/>
    <col min="14308" max="14325" width="5.625" style="124" customWidth="1"/>
    <col min="14326" max="14561" width="9.125" style="124"/>
    <col min="14562" max="14562" width="13.375" style="124" customWidth="1"/>
    <col min="14563" max="14563" width="16.875" style="124" customWidth="1"/>
    <col min="14564" max="14581" width="5.625" style="124" customWidth="1"/>
    <col min="14582" max="14817" width="9.125" style="124"/>
    <col min="14818" max="14818" width="13.375" style="124" customWidth="1"/>
    <col min="14819" max="14819" width="16.875" style="124" customWidth="1"/>
    <col min="14820" max="14837" width="5.625" style="124" customWidth="1"/>
    <col min="14838" max="15073" width="9.125" style="124"/>
    <col min="15074" max="15074" width="13.375" style="124" customWidth="1"/>
    <col min="15075" max="15075" width="16.875" style="124" customWidth="1"/>
    <col min="15076" max="15093" width="5.625" style="124" customWidth="1"/>
    <col min="15094" max="15329" width="9.125" style="124"/>
    <col min="15330" max="15330" width="13.375" style="124" customWidth="1"/>
    <col min="15331" max="15331" width="16.875" style="124" customWidth="1"/>
    <col min="15332" max="15349" width="5.625" style="124" customWidth="1"/>
    <col min="15350" max="15585" width="9.125" style="124"/>
    <col min="15586" max="15586" width="13.375" style="124" customWidth="1"/>
    <col min="15587" max="15587" width="16.875" style="124" customWidth="1"/>
    <col min="15588" max="15605" width="5.625" style="124" customWidth="1"/>
    <col min="15606" max="15841" width="9.125" style="124"/>
    <col min="15842" max="15842" width="13.375" style="124" customWidth="1"/>
    <col min="15843" max="15843" width="16.875" style="124" customWidth="1"/>
    <col min="15844" max="15861" width="5.625" style="124" customWidth="1"/>
    <col min="15862" max="16097" width="9.125" style="124"/>
    <col min="16098" max="16098" width="13.375" style="124" customWidth="1"/>
    <col min="16099" max="16099" width="16.875" style="124" customWidth="1"/>
    <col min="16100" max="16117" width="5.625" style="124" customWidth="1"/>
    <col min="16118" max="16376" width="9.125" style="124"/>
    <col min="16377" max="16384" width="9.125" style="124" customWidth="1"/>
  </cols>
  <sheetData>
    <row r="1" spans="1:13" ht="33" customHeight="1" x14ac:dyDescent="0.2">
      <c r="A1" s="432" t="s">
        <v>240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</row>
    <row r="2" spans="1:13" ht="22.5" customHeight="1" thickBot="1" x14ac:dyDescent="0.25">
      <c r="A2" s="421" t="s">
        <v>373</v>
      </c>
      <c r="B2" s="100"/>
      <c r="C2" s="100"/>
      <c r="D2" s="100"/>
      <c r="E2" s="100"/>
      <c r="F2" s="100"/>
      <c r="H2" s="100"/>
      <c r="I2" s="100"/>
      <c r="J2" s="100"/>
      <c r="K2" s="100"/>
      <c r="L2" s="100"/>
      <c r="M2" s="100"/>
    </row>
    <row r="3" spans="1:13" ht="27" customHeight="1" thickTop="1" x14ac:dyDescent="0.2">
      <c r="A3" s="441" t="s">
        <v>0</v>
      </c>
      <c r="B3" s="430" t="s">
        <v>256</v>
      </c>
      <c r="C3" s="433" t="s">
        <v>241</v>
      </c>
      <c r="D3" s="433"/>
      <c r="E3" s="433"/>
      <c r="F3" s="433"/>
      <c r="G3" s="433"/>
      <c r="H3" s="433"/>
      <c r="I3" s="433"/>
      <c r="J3" s="433"/>
      <c r="K3" s="433"/>
      <c r="L3" s="433"/>
      <c r="M3" s="430" t="s">
        <v>19</v>
      </c>
    </row>
    <row r="4" spans="1:13" ht="45" customHeight="1" x14ac:dyDescent="0.2">
      <c r="A4" s="442"/>
      <c r="B4" s="431"/>
      <c r="C4" s="375" t="s">
        <v>106</v>
      </c>
      <c r="D4" s="375" t="s">
        <v>107</v>
      </c>
      <c r="E4" s="375" t="s">
        <v>196</v>
      </c>
      <c r="F4" s="375" t="s">
        <v>103</v>
      </c>
      <c r="G4" s="375" t="s">
        <v>112</v>
      </c>
      <c r="H4" s="375" t="s">
        <v>69</v>
      </c>
      <c r="I4" s="375" t="s">
        <v>70</v>
      </c>
      <c r="J4" s="375" t="s">
        <v>71</v>
      </c>
      <c r="K4" s="375" t="s">
        <v>113</v>
      </c>
      <c r="L4" s="375" t="s">
        <v>102</v>
      </c>
      <c r="M4" s="434"/>
    </row>
    <row r="5" spans="1:13" s="41" customFormat="1" ht="21.95" customHeight="1" x14ac:dyDescent="0.2">
      <c r="A5" s="170" t="s">
        <v>2</v>
      </c>
      <c r="B5" s="164">
        <v>114</v>
      </c>
      <c r="C5" s="167">
        <v>0</v>
      </c>
      <c r="D5" s="167">
        <v>0</v>
      </c>
      <c r="E5" s="167">
        <v>0</v>
      </c>
      <c r="F5" s="167">
        <v>0</v>
      </c>
      <c r="G5" s="167">
        <v>0</v>
      </c>
      <c r="H5" s="167">
        <v>0</v>
      </c>
      <c r="I5" s="167">
        <v>0</v>
      </c>
      <c r="J5" s="167">
        <v>0</v>
      </c>
      <c r="K5" s="167">
        <v>0</v>
      </c>
      <c r="L5" s="167">
        <v>0</v>
      </c>
      <c r="M5" s="167">
        <v>0</v>
      </c>
    </row>
    <row r="6" spans="1:13" s="41" customFormat="1" ht="21.95" customHeight="1" x14ac:dyDescent="0.2">
      <c r="A6" s="170" t="s">
        <v>4</v>
      </c>
      <c r="B6" s="164">
        <v>72</v>
      </c>
      <c r="C6" s="167">
        <v>5.5555555555555554</v>
      </c>
      <c r="D6" s="167">
        <v>5.5555555555555554</v>
      </c>
      <c r="E6" s="167">
        <v>50</v>
      </c>
      <c r="F6" s="167">
        <v>0</v>
      </c>
      <c r="G6" s="167">
        <v>5.5555555555555554</v>
      </c>
      <c r="H6" s="167">
        <v>0</v>
      </c>
      <c r="I6" s="167">
        <v>0</v>
      </c>
      <c r="J6" s="167">
        <v>0</v>
      </c>
      <c r="K6" s="167">
        <v>0</v>
      </c>
      <c r="L6" s="167">
        <v>33.333333333333329</v>
      </c>
      <c r="M6" s="167">
        <v>100</v>
      </c>
    </row>
    <row r="7" spans="1:13" s="41" customFormat="1" ht="21.95" customHeight="1" x14ac:dyDescent="0.2">
      <c r="A7" s="170" t="s">
        <v>6</v>
      </c>
      <c r="B7" s="164">
        <v>154</v>
      </c>
      <c r="C7" s="167">
        <v>6.666666666666667</v>
      </c>
      <c r="D7" s="167">
        <v>0</v>
      </c>
      <c r="E7" s="167">
        <v>86.666666666666671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6.666666666666667</v>
      </c>
      <c r="M7" s="167">
        <v>100</v>
      </c>
    </row>
    <row r="8" spans="1:13" s="41" customFormat="1" ht="21.95" customHeight="1" x14ac:dyDescent="0.2">
      <c r="A8" s="170" t="s">
        <v>7</v>
      </c>
      <c r="B8" s="164">
        <v>63</v>
      </c>
      <c r="C8" s="167">
        <v>0</v>
      </c>
      <c r="D8" s="167">
        <v>0</v>
      </c>
      <c r="E8" s="167">
        <v>70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30</v>
      </c>
      <c r="L8" s="167">
        <v>0</v>
      </c>
      <c r="M8" s="167">
        <v>100</v>
      </c>
    </row>
    <row r="9" spans="1:13" s="41" customFormat="1" ht="21.95" customHeight="1" x14ac:dyDescent="0.2">
      <c r="A9" s="170" t="s">
        <v>8</v>
      </c>
      <c r="B9" s="164">
        <v>447</v>
      </c>
      <c r="C9" s="167">
        <v>28.571428571428569</v>
      </c>
      <c r="D9" s="167">
        <v>0</v>
      </c>
      <c r="E9" s="167">
        <v>17.142857142857142</v>
      </c>
      <c r="F9" s="167">
        <v>8.5714285714285712</v>
      </c>
      <c r="G9" s="167">
        <v>0</v>
      </c>
      <c r="H9" s="167">
        <v>0</v>
      </c>
      <c r="I9" s="167">
        <v>0</v>
      </c>
      <c r="J9" s="167">
        <v>0</v>
      </c>
      <c r="K9" s="167">
        <v>8.5714285714285712</v>
      </c>
      <c r="L9" s="167">
        <v>37.142857142857146</v>
      </c>
      <c r="M9" s="167">
        <v>100</v>
      </c>
    </row>
    <row r="10" spans="1:13" s="41" customFormat="1" ht="21.95" customHeight="1" x14ac:dyDescent="0.2">
      <c r="A10" s="170" t="s">
        <v>9</v>
      </c>
      <c r="B10" s="164">
        <v>170</v>
      </c>
      <c r="C10" s="167">
        <v>0</v>
      </c>
      <c r="D10" s="167">
        <v>0</v>
      </c>
      <c r="E10" s="167">
        <v>76.59574468085107</v>
      </c>
      <c r="F10" s="167">
        <v>17.021276595744681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6.3829787234042552</v>
      </c>
      <c r="M10" s="167">
        <v>100</v>
      </c>
    </row>
    <row r="11" spans="1:13" s="41" customFormat="1" ht="21.95" customHeight="1" x14ac:dyDescent="0.2">
      <c r="A11" s="170" t="s">
        <v>10</v>
      </c>
      <c r="B11" s="164">
        <v>40</v>
      </c>
      <c r="C11" s="167">
        <v>0</v>
      </c>
      <c r="D11" s="167">
        <v>50</v>
      </c>
      <c r="E11" s="167">
        <v>50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100</v>
      </c>
    </row>
    <row r="12" spans="1:13" s="41" customFormat="1" ht="21.95" customHeight="1" x14ac:dyDescent="0.2">
      <c r="A12" s="170" t="s">
        <v>11</v>
      </c>
      <c r="B12" s="164">
        <v>57</v>
      </c>
      <c r="C12" s="167">
        <v>50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50</v>
      </c>
      <c r="L12" s="167">
        <v>0</v>
      </c>
      <c r="M12" s="167">
        <v>100</v>
      </c>
    </row>
    <row r="13" spans="1:13" s="41" customFormat="1" ht="21.95" customHeight="1" x14ac:dyDescent="0.2">
      <c r="A13" s="170" t="s">
        <v>12</v>
      </c>
      <c r="B13" s="164">
        <v>35</v>
      </c>
      <c r="C13" s="167">
        <v>0</v>
      </c>
      <c r="D13" s="167">
        <v>0</v>
      </c>
      <c r="E13" s="167">
        <v>87.5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12.5</v>
      </c>
      <c r="L13" s="167">
        <v>0</v>
      </c>
      <c r="M13" s="167">
        <v>100</v>
      </c>
    </row>
    <row r="14" spans="1:13" s="41" customFormat="1" ht="21.95" customHeight="1" x14ac:dyDescent="0.2">
      <c r="A14" s="170" t="s">
        <v>13</v>
      </c>
      <c r="B14" s="164">
        <v>48</v>
      </c>
      <c r="C14" s="167">
        <v>0</v>
      </c>
      <c r="D14" s="167">
        <v>0</v>
      </c>
      <c r="E14" s="167">
        <v>76.666666666666671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23.333333333333332</v>
      </c>
      <c r="M14" s="167">
        <v>100</v>
      </c>
    </row>
    <row r="15" spans="1:13" s="41" customFormat="1" ht="21.95" customHeight="1" x14ac:dyDescent="0.2">
      <c r="A15" s="170" t="s">
        <v>14</v>
      </c>
      <c r="B15" s="164">
        <v>58</v>
      </c>
      <c r="C15" s="167">
        <v>25</v>
      </c>
      <c r="D15" s="167">
        <v>0</v>
      </c>
      <c r="E15" s="167">
        <v>75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100</v>
      </c>
    </row>
    <row r="16" spans="1:13" s="41" customFormat="1" ht="21.95" customHeight="1" x14ac:dyDescent="0.2">
      <c r="A16" s="170" t="s">
        <v>15</v>
      </c>
      <c r="B16" s="164">
        <v>38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</row>
    <row r="17" spans="1:13" s="41" customFormat="1" ht="21.95" customHeight="1" x14ac:dyDescent="0.2">
      <c r="A17" s="170" t="s">
        <v>16</v>
      </c>
      <c r="B17" s="164">
        <v>80</v>
      </c>
      <c r="C17" s="167">
        <v>0</v>
      </c>
      <c r="D17" s="167">
        <v>0</v>
      </c>
      <c r="E17" s="167">
        <v>70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30</v>
      </c>
      <c r="M17" s="167">
        <v>100</v>
      </c>
    </row>
    <row r="18" spans="1:13" s="41" customFormat="1" ht="21.95" customHeight="1" x14ac:dyDescent="0.2">
      <c r="A18" s="170" t="s">
        <v>17</v>
      </c>
      <c r="B18" s="164">
        <v>79</v>
      </c>
      <c r="C18" s="167">
        <v>0</v>
      </c>
      <c r="D18" s="167">
        <v>0</v>
      </c>
      <c r="E18" s="167">
        <v>100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100</v>
      </c>
    </row>
    <row r="19" spans="1:13" s="41" customFormat="1" ht="21.95" customHeight="1" x14ac:dyDescent="0.2">
      <c r="A19" s="150" t="s">
        <v>18</v>
      </c>
      <c r="B19" s="195">
        <v>100</v>
      </c>
      <c r="C19" s="153">
        <v>2.3255813953488373</v>
      </c>
      <c r="D19" s="153">
        <v>0</v>
      </c>
      <c r="E19" s="153">
        <v>11.627906976744185</v>
      </c>
      <c r="F19" s="153">
        <v>0</v>
      </c>
      <c r="G19" s="153">
        <v>0</v>
      </c>
      <c r="H19" s="153">
        <v>0</v>
      </c>
      <c r="I19" s="153">
        <v>0</v>
      </c>
      <c r="J19" s="153">
        <v>2.3255813953488373</v>
      </c>
      <c r="K19" s="153">
        <v>0</v>
      </c>
      <c r="L19" s="153">
        <v>83.720930232558146</v>
      </c>
      <c r="M19" s="153">
        <v>100</v>
      </c>
    </row>
    <row r="20" spans="1:13" s="225" customFormat="1" ht="33" customHeight="1" thickBot="1" x14ac:dyDescent="0.25">
      <c r="A20" s="222" t="s">
        <v>214</v>
      </c>
      <c r="B20" s="282">
        <v>1555</v>
      </c>
      <c r="C20" s="356">
        <v>7.2033898305084749</v>
      </c>
      <c r="D20" s="356">
        <v>0.84745762711864403</v>
      </c>
      <c r="E20" s="356">
        <v>53.813559322033896</v>
      </c>
      <c r="F20" s="356">
        <v>4.6610169491525424</v>
      </c>
      <c r="G20" s="356">
        <v>0.42372881355932202</v>
      </c>
      <c r="H20" s="356">
        <v>0</v>
      </c>
      <c r="I20" s="356">
        <v>0</v>
      </c>
      <c r="J20" s="356">
        <v>0.42372881355932202</v>
      </c>
      <c r="K20" s="356">
        <v>3.3898305084745761</v>
      </c>
      <c r="L20" s="356">
        <v>29.237288135593221</v>
      </c>
      <c r="M20" s="356">
        <v>100</v>
      </c>
    </row>
    <row r="21" spans="1:13" ht="21.75" customHeight="1" thickTop="1" x14ac:dyDescent="0.2">
      <c r="A21" s="444"/>
      <c r="B21" s="444"/>
      <c r="C21" s="444"/>
      <c r="D21" s="444"/>
      <c r="E21" s="444"/>
      <c r="F21" s="444"/>
      <c r="G21" s="444"/>
      <c r="L21" s="1"/>
    </row>
    <row r="22" spans="1:13" ht="39.75" customHeight="1" x14ac:dyDescent="0.2"/>
    <row r="23" spans="1:13" s="146" customFormat="1" ht="27.75" customHeight="1" x14ac:dyDescent="0.2">
      <c r="A23" s="263" t="s">
        <v>288</v>
      </c>
      <c r="B23" s="212"/>
      <c r="C23" s="159"/>
      <c r="D23" s="159"/>
      <c r="E23" s="159"/>
      <c r="F23" s="159"/>
      <c r="G23" s="159"/>
      <c r="H23" s="159"/>
      <c r="I23" s="138"/>
      <c r="J23" s="138"/>
      <c r="K23" s="138"/>
      <c r="L23" s="138"/>
      <c r="M23" s="419">
        <v>121</v>
      </c>
    </row>
  </sheetData>
  <mergeCells count="6">
    <mergeCell ref="A1:M1"/>
    <mergeCell ref="A21:G21"/>
    <mergeCell ref="M3:M4"/>
    <mergeCell ref="A3:A4"/>
    <mergeCell ref="B3:B4"/>
    <mergeCell ref="C3:L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24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0.625" style="124" customWidth="1"/>
    <col min="2" max="2" width="13.125" style="124" customWidth="1"/>
    <col min="3" max="3" width="0.875" style="124" customWidth="1"/>
    <col min="4" max="4" width="12.25" style="124" customWidth="1"/>
    <col min="5" max="5" width="11.125" style="124" customWidth="1"/>
    <col min="6" max="6" width="1" style="124" customWidth="1"/>
    <col min="7" max="7" width="12.25" style="130" customWidth="1"/>
    <col min="8" max="8" width="11.625" style="130" customWidth="1"/>
    <col min="9" max="9" width="17.25" style="130" customWidth="1"/>
    <col min="10" max="10" width="16.75" style="124" customWidth="1"/>
    <col min="11" max="243" width="9.125" style="124"/>
    <col min="244" max="244" width="10.625" style="124" customWidth="1"/>
    <col min="245" max="248" width="5.875" style="124" customWidth="1"/>
    <col min="249" max="249" width="8.75" style="124" customWidth="1"/>
    <col min="250" max="250" width="5.875" style="124" customWidth="1"/>
    <col min="251" max="251" width="7.875" style="124" customWidth="1"/>
    <col min="252" max="252" width="5.875" style="124" customWidth="1"/>
    <col min="253" max="253" width="8" style="124" customWidth="1"/>
    <col min="254" max="258" width="5.875" style="124" customWidth="1"/>
    <col min="259" max="259" width="0.875" style="124" customWidth="1"/>
    <col min="260" max="260" width="5.75" style="124" customWidth="1"/>
    <col min="261" max="261" width="6" style="124" customWidth="1"/>
    <col min="262" max="262" width="1" style="124" customWidth="1"/>
    <col min="263" max="263" width="5.375" style="124" customWidth="1"/>
    <col min="264" max="264" width="6.875" style="124" customWidth="1"/>
    <col min="265" max="265" width="10.625" style="124" customWidth="1"/>
    <col min="266" max="266" width="8.625" style="124" customWidth="1"/>
    <col min="267" max="499" width="9.125" style="124"/>
    <col min="500" max="500" width="10.625" style="124" customWidth="1"/>
    <col min="501" max="504" width="5.875" style="124" customWidth="1"/>
    <col min="505" max="505" width="8.75" style="124" customWidth="1"/>
    <col min="506" max="506" width="5.875" style="124" customWidth="1"/>
    <col min="507" max="507" width="7.875" style="124" customWidth="1"/>
    <col min="508" max="508" width="5.875" style="124" customWidth="1"/>
    <col min="509" max="509" width="8" style="124" customWidth="1"/>
    <col min="510" max="514" width="5.875" style="124" customWidth="1"/>
    <col min="515" max="515" width="0.875" style="124" customWidth="1"/>
    <col min="516" max="516" width="5.75" style="124" customWidth="1"/>
    <col min="517" max="517" width="6" style="124" customWidth="1"/>
    <col min="518" max="518" width="1" style="124" customWidth="1"/>
    <col min="519" max="519" width="5.375" style="124" customWidth="1"/>
    <col min="520" max="520" width="6.875" style="124" customWidth="1"/>
    <col min="521" max="521" width="10.625" style="124" customWidth="1"/>
    <col min="522" max="522" width="8.625" style="124" customWidth="1"/>
    <col min="523" max="755" width="9.125" style="124"/>
    <col min="756" max="756" width="10.625" style="124" customWidth="1"/>
    <col min="757" max="760" width="5.875" style="124" customWidth="1"/>
    <col min="761" max="761" width="8.75" style="124" customWidth="1"/>
    <col min="762" max="762" width="5.875" style="124" customWidth="1"/>
    <col min="763" max="763" width="7.875" style="124" customWidth="1"/>
    <col min="764" max="764" width="5.875" style="124" customWidth="1"/>
    <col min="765" max="765" width="8" style="124" customWidth="1"/>
    <col min="766" max="770" width="5.875" style="124" customWidth="1"/>
    <col min="771" max="771" width="0.875" style="124" customWidth="1"/>
    <col min="772" max="772" width="5.75" style="124" customWidth="1"/>
    <col min="773" max="773" width="6" style="124" customWidth="1"/>
    <col min="774" max="774" width="1" style="124" customWidth="1"/>
    <col min="775" max="775" width="5.375" style="124" customWidth="1"/>
    <col min="776" max="776" width="6.875" style="124" customWidth="1"/>
    <col min="777" max="777" width="10.625" style="124" customWidth="1"/>
    <col min="778" max="778" width="8.625" style="124" customWidth="1"/>
    <col min="779" max="1011" width="9.125" style="124"/>
    <col min="1012" max="1012" width="10.625" style="124" customWidth="1"/>
    <col min="1013" max="1016" width="5.875" style="124" customWidth="1"/>
    <col min="1017" max="1017" width="8.75" style="124" customWidth="1"/>
    <col min="1018" max="1018" width="5.875" style="124" customWidth="1"/>
    <col min="1019" max="1019" width="7.875" style="124" customWidth="1"/>
    <col min="1020" max="1020" width="5.875" style="124" customWidth="1"/>
    <col min="1021" max="1021" width="8" style="124" customWidth="1"/>
    <col min="1022" max="1026" width="5.875" style="124" customWidth="1"/>
    <col min="1027" max="1027" width="0.875" style="124" customWidth="1"/>
    <col min="1028" max="1028" width="5.75" style="124" customWidth="1"/>
    <col min="1029" max="1029" width="6" style="124" customWidth="1"/>
    <col min="1030" max="1030" width="1" style="124" customWidth="1"/>
    <col min="1031" max="1031" width="5.375" style="124" customWidth="1"/>
    <col min="1032" max="1032" width="6.875" style="124" customWidth="1"/>
    <col min="1033" max="1033" width="10.625" style="124" customWidth="1"/>
    <col min="1034" max="1034" width="8.625" style="124" customWidth="1"/>
    <col min="1035" max="1267" width="9.125" style="124"/>
    <col min="1268" max="1268" width="10.625" style="124" customWidth="1"/>
    <col min="1269" max="1272" width="5.875" style="124" customWidth="1"/>
    <col min="1273" max="1273" width="8.75" style="124" customWidth="1"/>
    <col min="1274" max="1274" width="5.875" style="124" customWidth="1"/>
    <col min="1275" max="1275" width="7.875" style="124" customWidth="1"/>
    <col min="1276" max="1276" width="5.875" style="124" customWidth="1"/>
    <col min="1277" max="1277" width="8" style="124" customWidth="1"/>
    <col min="1278" max="1282" width="5.875" style="124" customWidth="1"/>
    <col min="1283" max="1283" width="0.875" style="124" customWidth="1"/>
    <col min="1284" max="1284" width="5.75" style="124" customWidth="1"/>
    <col min="1285" max="1285" width="6" style="124" customWidth="1"/>
    <col min="1286" max="1286" width="1" style="124" customWidth="1"/>
    <col min="1287" max="1287" width="5.375" style="124" customWidth="1"/>
    <col min="1288" max="1288" width="6.875" style="124" customWidth="1"/>
    <col min="1289" max="1289" width="10.625" style="124" customWidth="1"/>
    <col min="1290" max="1290" width="8.625" style="124" customWidth="1"/>
    <col min="1291" max="1523" width="9.125" style="124"/>
    <col min="1524" max="1524" width="10.625" style="124" customWidth="1"/>
    <col min="1525" max="1528" width="5.875" style="124" customWidth="1"/>
    <col min="1529" max="1529" width="8.75" style="124" customWidth="1"/>
    <col min="1530" max="1530" width="5.875" style="124" customWidth="1"/>
    <col min="1531" max="1531" width="7.875" style="124" customWidth="1"/>
    <col min="1532" max="1532" width="5.875" style="124" customWidth="1"/>
    <col min="1533" max="1533" width="8" style="124" customWidth="1"/>
    <col min="1534" max="1538" width="5.875" style="124" customWidth="1"/>
    <col min="1539" max="1539" width="0.875" style="124" customWidth="1"/>
    <col min="1540" max="1540" width="5.75" style="124" customWidth="1"/>
    <col min="1541" max="1541" width="6" style="124" customWidth="1"/>
    <col min="1542" max="1542" width="1" style="124" customWidth="1"/>
    <col min="1543" max="1543" width="5.375" style="124" customWidth="1"/>
    <col min="1544" max="1544" width="6.875" style="124" customWidth="1"/>
    <col min="1545" max="1545" width="10.625" style="124" customWidth="1"/>
    <col min="1546" max="1546" width="8.625" style="124" customWidth="1"/>
    <col min="1547" max="1779" width="9.125" style="124"/>
    <col min="1780" max="1780" width="10.625" style="124" customWidth="1"/>
    <col min="1781" max="1784" width="5.875" style="124" customWidth="1"/>
    <col min="1785" max="1785" width="8.75" style="124" customWidth="1"/>
    <col min="1786" max="1786" width="5.875" style="124" customWidth="1"/>
    <col min="1787" max="1787" width="7.875" style="124" customWidth="1"/>
    <col min="1788" max="1788" width="5.875" style="124" customWidth="1"/>
    <col min="1789" max="1789" width="8" style="124" customWidth="1"/>
    <col min="1790" max="1794" width="5.875" style="124" customWidth="1"/>
    <col min="1795" max="1795" width="0.875" style="124" customWidth="1"/>
    <col min="1796" max="1796" width="5.75" style="124" customWidth="1"/>
    <col min="1797" max="1797" width="6" style="124" customWidth="1"/>
    <col min="1798" max="1798" width="1" style="124" customWidth="1"/>
    <col min="1799" max="1799" width="5.375" style="124" customWidth="1"/>
    <col min="1800" max="1800" width="6.875" style="124" customWidth="1"/>
    <col min="1801" max="1801" width="10.625" style="124" customWidth="1"/>
    <col min="1802" max="1802" width="8.625" style="124" customWidth="1"/>
    <col min="1803" max="2035" width="9.125" style="124"/>
    <col min="2036" max="2036" width="10.625" style="124" customWidth="1"/>
    <col min="2037" max="2040" width="5.875" style="124" customWidth="1"/>
    <col min="2041" max="2041" width="8.75" style="124" customWidth="1"/>
    <col min="2042" max="2042" width="5.875" style="124" customWidth="1"/>
    <col min="2043" max="2043" width="7.875" style="124" customWidth="1"/>
    <col min="2044" max="2044" width="5.875" style="124" customWidth="1"/>
    <col min="2045" max="2045" width="8" style="124" customWidth="1"/>
    <col min="2046" max="2050" width="5.875" style="124" customWidth="1"/>
    <col min="2051" max="2051" width="0.875" style="124" customWidth="1"/>
    <col min="2052" max="2052" width="5.75" style="124" customWidth="1"/>
    <col min="2053" max="2053" width="6" style="124" customWidth="1"/>
    <col min="2054" max="2054" width="1" style="124" customWidth="1"/>
    <col min="2055" max="2055" width="5.375" style="124" customWidth="1"/>
    <col min="2056" max="2056" width="6.875" style="124" customWidth="1"/>
    <col min="2057" max="2057" width="10.625" style="124" customWidth="1"/>
    <col min="2058" max="2058" width="8.625" style="124" customWidth="1"/>
    <col min="2059" max="2291" width="9.125" style="124"/>
    <col min="2292" max="2292" width="10.625" style="124" customWidth="1"/>
    <col min="2293" max="2296" width="5.875" style="124" customWidth="1"/>
    <col min="2297" max="2297" width="8.75" style="124" customWidth="1"/>
    <col min="2298" max="2298" width="5.875" style="124" customWidth="1"/>
    <col min="2299" max="2299" width="7.875" style="124" customWidth="1"/>
    <col min="2300" max="2300" width="5.875" style="124" customWidth="1"/>
    <col min="2301" max="2301" width="8" style="124" customWidth="1"/>
    <col min="2302" max="2306" width="5.875" style="124" customWidth="1"/>
    <col min="2307" max="2307" width="0.875" style="124" customWidth="1"/>
    <col min="2308" max="2308" width="5.75" style="124" customWidth="1"/>
    <col min="2309" max="2309" width="6" style="124" customWidth="1"/>
    <col min="2310" max="2310" width="1" style="124" customWidth="1"/>
    <col min="2311" max="2311" width="5.375" style="124" customWidth="1"/>
    <col min="2312" max="2312" width="6.875" style="124" customWidth="1"/>
    <col min="2313" max="2313" width="10.625" style="124" customWidth="1"/>
    <col min="2314" max="2314" width="8.625" style="124" customWidth="1"/>
    <col min="2315" max="2547" width="9.125" style="124"/>
    <col min="2548" max="2548" width="10.625" style="124" customWidth="1"/>
    <col min="2549" max="2552" width="5.875" style="124" customWidth="1"/>
    <col min="2553" max="2553" width="8.75" style="124" customWidth="1"/>
    <col min="2554" max="2554" width="5.875" style="124" customWidth="1"/>
    <col min="2555" max="2555" width="7.875" style="124" customWidth="1"/>
    <col min="2556" max="2556" width="5.875" style="124" customWidth="1"/>
    <col min="2557" max="2557" width="8" style="124" customWidth="1"/>
    <col min="2558" max="2562" width="5.875" style="124" customWidth="1"/>
    <col min="2563" max="2563" width="0.875" style="124" customWidth="1"/>
    <col min="2564" max="2564" width="5.75" style="124" customWidth="1"/>
    <col min="2565" max="2565" width="6" style="124" customWidth="1"/>
    <col min="2566" max="2566" width="1" style="124" customWidth="1"/>
    <col min="2567" max="2567" width="5.375" style="124" customWidth="1"/>
    <col min="2568" max="2568" width="6.875" style="124" customWidth="1"/>
    <col min="2569" max="2569" width="10.625" style="124" customWidth="1"/>
    <col min="2570" max="2570" width="8.625" style="124" customWidth="1"/>
    <col min="2571" max="2803" width="9.125" style="124"/>
    <col min="2804" max="2804" width="10.625" style="124" customWidth="1"/>
    <col min="2805" max="2808" width="5.875" style="124" customWidth="1"/>
    <col min="2809" max="2809" width="8.75" style="124" customWidth="1"/>
    <col min="2810" max="2810" width="5.875" style="124" customWidth="1"/>
    <col min="2811" max="2811" width="7.875" style="124" customWidth="1"/>
    <col min="2812" max="2812" width="5.875" style="124" customWidth="1"/>
    <col min="2813" max="2813" width="8" style="124" customWidth="1"/>
    <col min="2814" max="2818" width="5.875" style="124" customWidth="1"/>
    <col min="2819" max="2819" width="0.875" style="124" customWidth="1"/>
    <col min="2820" max="2820" width="5.75" style="124" customWidth="1"/>
    <col min="2821" max="2821" width="6" style="124" customWidth="1"/>
    <col min="2822" max="2822" width="1" style="124" customWidth="1"/>
    <col min="2823" max="2823" width="5.375" style="124" customWidth="1"/>
    <col min="2824" max="2824" width="6.875" style="124" customWidth="1"/>
    <col min="2825" max="2825" width="10.625" style="124" customWidth="1"/>
    <col min="2826" max="2826" width="8.625" style="124" customWidth="1"/>
    <col min="2827" max="3059" width="9.125" style="124"/>
    <col min="3060" max="3060" width="10.625" style="124" customWidth="1"/>
    <col min="3061" max="3064" width="5.875" style="124" customWidth="1"/>
    <col min="3065" max="3065" width="8.75" style="124" customWidth="1"/>
    <col min="3066" max="3066" width="5.875" style="124" customWidth="1"/>
    <col min="3067" max="3067" width="7.875" style="124" customWidth="1"/>
    <col min="3068" max="3068" width="5.875" style="124" customWidth="1"/>
    <col min="3069" max="3069" width="8" style="124" customWidth="1"/>
    <col min="3070" max="3074" width="5.875" style="124" customWidth="1"/>
    <col min="3075" max="3075" width="0.875" style="124" customWidth="1"/>
    <col min="3076" max="3076" width="5.75" style="124" customWidth="1"/>
    <col min="3077" max="3077" width="6" style="124" customWidth="1"/>
    <col min="3078" max="3078" width="1" style="124" customWidth="1"/>
    <col min="3079" max="3079" width="5.375" style="124" customWidth="1"/>
    <col min="3080" max="3080" width="6.875" style="124" customWidth="1"/>
    <col min="3081" max="3081" width="10.625" style="124" customWidth="1"/>
    <col min="3082" max="3082" width="8.625" style="124" customWidth="1"/>
    <col min="3083" max="3315" width="9.125" style="124"/>
    <col min="3316" max="3316" width="10.625" style="124" customWidth="1"/>
    <col min="3317" max="3320" width="5.875" style="124" customWidth="1"/>
    <col min="3321" max="3321" width="8.75" style="124" customWidth="1"/>
    <col min="3322" max="3322" width="5.875" style="124" customWidth="1"/>
    <col min="3323" max="3323" width="7.875" style="124" customWidth="1"/>
    <col min="3324" max="3324" width="5.875" style="124" customWidth="1"/>
    <col min="3325" max="3325" width="8" style="124" customWidth="1"/>
    <col min="3326" max="3330" width="5.875" style="124" customWidth="1"/>
    <col min="3331" max="3331" width="0.875" style="124" customWidth="1"/>
    <col min="3332" max="3332" width="5.75" style="124" customWidth="1"/>
    <col min="3333" max="3333" width="6" style="124" customWidth="1"/>
    <col min="3334" max="3334" width="1" style="124" customWidth="1"/>
    <col min="3335" max="3335" width="5.375" style="124" customWidth="1"/>
    <col min="3336" max="3336" width="6.875" style="124" customWidth="1"/>
    <col min="3337" max="3337" width="10.625" style="124" customWidth="1"/>
    <col min="3338" max="3338" width="8.625" style="124" customWidth="1"/>
    <col min="3339" max="3571" width="9.125" style="124"/>
    <col min="3572" max="3572" width="10.625" style="124" customWidth="1"/>
    <col min="3573" max="3576" width="5.875" style="124" customWidth="1"/>
    <col min="3577" max="3577" width="8.75" style="124" customWidth="1"/>
    <col min="3578" max="3578" width="5.875" style="124" customWidth="1"/>
    <col min="3579" max="3579" width="7.875" style="124" customWidth="1"/>
    <col min="3580" max="3580" width="5.875" style="124" customWidth="1"/>
    <col min="3581" max="3581" width="8" style="124" customWidth="1"/>
    <col min="3582" max="3586" width="5.875" style="124" customWidth="1"/>
    <col min="3587" max="3587" width="0.875" style="124" customWidth="1"/>
    <col min="3588" max="3588" width="5.75" style="124" customWidth="1"/>
    <col min="3589" max="3589" width="6" style="124" customWidth="1"/>
    <col min="3590" max="3590" width="1" style="124" customWidth="1"/>
    <col min="3591" max="3591" width="5.375" style="124" customWidth="1"/>
    <col min="3592" max="3592" width="6.875" style="124" customWidth="1"/>
    <col min="3593" max="3593" width="10.625" style="124" customWidth="1"/>
    <col min="3594" max="3594" width="8.625" style="124" customWidth="1"/>
    <col min="3595" max="3827" width="9.125" style="124"/>
    <col min="3828" max="3828" width="10.625" style="124" customWidth="1"/>
    <col min="3829" max="3832" width="5.875" style="124" customWidth="1"/>
    <col min="3833" max="3833" width="8.75" style="124" customWidth="1"/>
    <col min="3834" max="3834" width="5.875" style="124" customWidth="1"/>
    <col min="3835" max="3835" width="7.875" style="124" customWidth="1"/>
    <col min="3836" max="3836" width="5.875" style="124" customWidth="1"/>
    <col min="3837" max="3837" width="8" style="124" customWidth="1"/>
    <col min="3838" max="3842" width="5.875" style="124" customWidth="1"/>
    <col min="3843" max="3843" width="0.875" style="124" customWidth="1"/>
    <col min="3844" max="3844" width="5.75" style="124" customWidth="1"/>
    <col min="3845" max="3845" width="6" style="124" customWidth="1"/>
    <col min="3846" max="3846" width="1" style="124" customWidth="1"/>
    <col min="3847" max="3847" width="5.375" style="124" customWidth="1"/>
    <col min="3848" max="3848" width="6.875" style="124" customWidth="1"/>
    <col min="3849" max="3849" width="10.625" style="124" customWidth="1"/>
    <col min="3850" max="3850" width="8.625" style="124" customWidth="1"/>
    <col min="3851" max="4083" width="9.125" style="124"/>
    <col min="4084" max="4084" width="10.625" style="124" customWidth="1"/>
    <col min="4085" max="4088" width="5.875" style="124" customWidth="1"/>
    <col min="4089" max="4089" width="8.75" style="124" customWidth="1"/>
    <col min="4090" max="4090" width="5.875" style="124" customWidth="1"/>
    <col min="4091" max="4091" width="7.875" style="124" customWidth="1"/>
    <col min="4092" max="4092" width="5.875" style="124" customWidth="1"/>
    <col min="4093" max="4093" width="8" style="124" customWidth="1"/>
    <col min="4094" max="4098" width="5.875" style="124" customWidth="1"/>
    <col min="4099" max="4099" width="0.875" style="124" customWidth="1"/>
    <col min="4100" max="4100" width="5.75" style="124" customWidth="1"/>
    <col min="4101" max="4101" width="6" style="124" customWidth="1"/>
    <col min="4102" max="4102" width="1" style="124" customWidth="1"/>
    <col min="4103" max="4103" width="5.375" style="124" customWidth="1"/>
    <col min="4104" max="4104" width="6.875" style="124" customWidth="1"/>
    <col min="4105" max="4105" width="10.625" style="124" customWidth="1"/>
    <col min="4106" max="4106" width="8.625" style="124" customWidth="1"/>
    <col min="4107" max="4339" width="9.125" style="124"/>
    <col min="4340" max="4340" width="10.625" style="124" customWidth="1"/>
    <col min="4341" max="4344" width="5.875" style="124" customWidth="1"/>
    <col min="4345" max="4345" width="8.75" style="124" customWidth="1"/>
    <col min="4346" max="4346" width="5.875" style="124" customWidth="1"/>
    <col min="4347" max="4347" width="7.875" style="124" customWidth="1"/>
    <col min="4348" max="4348" width="5.875" style="124" customWidth="1"/>
    <col min="4349" max="4349" width="8" style="124" customWidth="1"/>
    <col min="4350" max="4354" width="5.875" style="124" customWidth="1"/>
    <col min="4355" max="4355" width="0.875" style="124" customWidth="1"/>
    <col min="4356" max="4356" width="5.75" style="124" customWidth="1"/>
    <col min="4357" max="4357" width="6" style="124" customWidth="1"/>
    <col min="4358" max="4358" width="1" style="124" customWidth="1"/>
    <col min="4359" max="4359" width="5.375" style="124" customWidth="1"/>
    <col min="4360" max="4360" width="6.875" style="124" customWidth="1"/>
    <col min="4361" max="4361" width="10.625" style="124" customWidth="1"/>
    <col min="4362" max="4362" width="8.625" style="124" customWidth="1"/>
    <col min="4363" max="4595" width="9.125" style="124"/>
    <col min="4596" max="4596" width="10.625" style="124" customWidth="1"/>
    <col min="4597" max="4600" width="5.875" style="124" customWidth="1"/>
    <col min="4601" max="4601" width="8.75" style="124" customWidth="1"/>
    <col min="4602" max="4602" width="5.875" style="124" customWidth="1"/>
    <col min="4603" max="4603" width="7.875" style="124" customWidth="1"/>
    <col min="4604" max="4604" width="5.875" style="124" customWidth="1"/>
    <col min="4605" max="4605" width="8" style="124" customWidth="1"/>
    <col min="4606" max="4610" width="5.875" style="124" customWidth="1"/>
    <col min="4611" max="4611" width="0.875" style="124" customWidth="1"/>
    <col min="4612" max="4612" width="5.75" style="124" customWidth="1"/>
    <col min="4613" max="4613" width="6" style="124" customWidth="1"/>
    <col min="4614" max="4614" width="1" style="124" customWidth="1"/>
    <col min="4615" max="4615" width="5.375" style="124" customWidth="1"/>
    <col min="4616" max="4616" width="6.875" style="124" customWidth="1"/>
    <col min="4617" max="4617" width="10.625" style="124" customWidth="1"/>
    <col min="4618" max="4618" width="8.625" style="124" customWidth="1"/>
    <col min="4619" max="4851" width="9.125" style="124"/>
    <col min="4852" max="4852" width="10.625" style="124" customWidth="1"/>
    <col min="4853" max="4856" width="5.875" style="124" customWidth="1"/>
    <col min="4857" max="4857" width="8.75" style="124" customWidth="1"/>
    <col min="4858" max="4858" width="5.875" style="124" customWidth="1"/>
    <col min="4859" max="4859" width="7.875" style="124" customWidth="1"/>
    <col min="4860" max="4860" width="5.875" style="124" customWidth="1"/>
    <col min="4861" max="4861" width="8" style="124" customWidth="1"/>
    <col min="4862" max="4866" width="5.875" style="124" customWidth="1"/>
    <col min="4867" max="4867" width="0.875" style="124" customWidth="1"/>
    <col min="4868" max="4868" width="5.75" style="124" customWidth="1"/>
    <col min="4869" max="4869" width="6" style="124" customWidth="1"/>
    <col min="4870" max="4870" width="1" style="124" customWidth="1"/>
    <col min="4871" max="4871" width="5.375" style="124" customWidth="1"/>
    <col min="4872" max="4872" width="6.875" style="124" customWidth="1"/>
    <col min="4873" max="4873" width="10.625" style="124" customWidth="1"/>
    <col min="4874" max="4874" width="8.625" style="124" customWidth="1"/>
    <col min="4875" max="5107" width="9.125" style="124"/>
    <col min="5108" max="5108" width="10.625" style="124" customWidth="1"/>
    <col min="5109" max="5112" width="5.875" style="124" customWidth="1"/>
    <col min="5113" max="5113" width="8.75" style="124" customWidth="1"/>
    <col min="5114" max="5114" width="5.875" style="124" customWidth="1"/>
    <col min="5115" max="5115" width="7.875" style="124" customWidth="1"/>
    <col min="5116" max="5116" width="5.875" style="124" customWidth="1"/>
    <col min="5117" max="5117" width="8" style="124" customWidth="1"/>
    <col min="5118" max="5122" width="5.875" style="124" customWidth="1"/>
    <col min="5123" max="5123" width="0.875" style="124" customWidth="1"/>
    <col min="5124" max="5124" width="5.75" style="124" customWidth="1"/>
    <col min="5125" max="5125" width="6" style="124" customWidth="1"/>
    <col min="5126" max="5126" width="1" style="124" customWidth="1"/>
    <col min="5127" max="5127" width="5.375" style="124" customWidth="1"/>
    <col min="5128" max="5128" width="6.875" style="124" customWidth="1"/>
    <col min="5129" max="5129" width="10.625" style="124" customWidth="1"/>
    <col min="5130" max="5130" width="8.625" style="124" customWidth="1"/>
    <col min="5131" max="5363" width="9.125" style="124"/>
    <col min="5364" max="5364" width="10.625" style="124" customWidth="1"/>
    <col min="5365" max="5368" width="5.875" style="124" customWidth="1"/>
    <col min="5369" max="5369" width="8.75" style="124" customWidth="1"/>
    <col min="5370" max="5370" width="5.875" style="124" customWidth="1"/>
    <col min="5371" max="5371" width="7.875" style="124" customWidth="1"/>
    <col min="5372" max="5372" width="5.875" style="124" customWidth="1"/>
    <col min="5373" max="5373" width="8" style="124" customWidth="1"/>
    <col min="5374" max="5378" width="5.875" style="124" customWidth="1"/>
    <col min="5379" max="5379" width="0.875" style="124" customWidth="1"/>
    <col min="5380" max="5380" width="5.75" style="124" customWidth="1"/>
    <col min="5381" max="5381" width="6" style="124" customWidth="1"/>
    <col min="5382" max="5382" width="1" style="124" customWidth="1"/>
    <col min="5383" max="5383" width="5.375" style="124" customWidth="1"/>
    <col min="5384" max="5384" width="6.875" style="124" customWidth="1"/>
    <col min="5385" max="5385" width="10.625" style="124" customWidth="1"/>
    <col min="5386" max="5386" width="8.625" style="124" customWidth="1"/>
    <col min="5387" max="5619" width="9.125" style="124"/>
    <col min="5620" max="5620" width="10.625" style="124" customWidth="1"/>
    <col min="5621" max="5624" width="5.875" style="124" customWidth="1"/>
    <col min="5625" max="5625" width="8.75" style="124" customWidth="1"/>
    <col min="5626" max="5626" width="5.875" style="124" customWidth="1"/>
    <col min="5627" max="5627" width="7.875" style="124" customWidth="1"/>
    <col min="5628" max="5628" width="5.875" style="124" customWidth="1"/>
    <col min="5629" max="5629" width="8" style="124" customWidth="1"/>
    <col min="5630" max="5634" width="5.875" style="124" customWidth="1"/>
    <col min="5635" max="5635" width="0.875" style="124" customWidth="1"/>
    <col min="5636" max="5636" width="5.75" style="124" customWidth="1"/>
    <col min="5637" max="5637" width="6" style="124" customWidth="1"/>
    <col min="5638" max="5638" width="1" style="124" customWidth="1"/>
    <col min="5639" max="5639" width="5.375" style="124" customWidth="1"/>
    <col min="5640" max="5640" width="6.875" style="124" customWidth="1"/>
    <col min="5641" max="5641" width="10.625" style="124" customWidth="1"/>
    <col min="5642" max="5642" width="8.625" style="124" customWidth="1"/>
    <col min="5643" max="5875" width="9.125" style="124"/>
    <col min="5876" max="5876" width="10.625" style="124" customWidth="1"/>
    <col min="5877" max="5880" width="5.875" style="124" customWidth="1"/>
    <col min="5881" max="5881" width="8.75" style="124" customWidth="1"/>
    <col min="5882" max="5882" width="5.875" style="124" customWidth="1"/>
    <col min="5883" max="5883" width="7.875" style="124" customWidth="1"/>
    <col min="5884" max="5884" width="5.875" style="124" customWidth="1"/>
    <col min="5885" max="5885" width="8" style="124" customWidth="1"/>
    <col min="5886" max="5890" width="5.875" style="124" customWidth="1"/>
    <col min="5891" max="5891" width="0.875" style="124" customWidth="1"/>
    <col min="5892" max="5892" width="5.75" style="124" customWidth="1"/>
    <col min="5893" max="5893" width="6" style="124" customWidth="1"/>
    <col min="5894" max="5894" width="1" style="124" customWidth="1"/>
    <col min="5895" max="5895" width="5.375" style="124" customWidth="1"/>
    <col min="5896" max="5896" width="6.875" style="124" customWidth="1"/>
    <col min="5897" max="5897" width="10.625" style="124" customWidth="1"/>
    <col min="5898" max="5898" width="8.625" style="124" customWidth="1"/>
    <col min="5899" max="6131" width="9.125" style="124"/>
    <col min="6132" max="6132" width="10.625" style="124" customWidth="1"/>
    <col min="6133" max="6136" width="5.875" style="124" customWidth="1"/>
    <col min="6137" max="6137" width="8.75" style="124" customWidth="1"/>
    <col min="6138" max="6138" width="5.875" style="124" customWidth="1"/>
    <col min="6139" max="6139" width="7.875" style="124" customWidth="1"/>
    <col min="6140" max="6140" width="5.875" style="124" customWidth="1"/>
    <col min="6141" max="6141" width="8" style="124" customWidth="1"/>
    <col min="6142" max="6146" width="5.875" style="124" customWidth="1"/>
    <col min="6147" max="6147" width="0.875" style="124" customWidth="1"/>
    <col min="6148" max="6148" width="5.75" style="124" customWidth="1"/>
    <col min="6149" max="6149" width="6" style="124" customWidth="1"/>
    <col min="6150" max="6150" width="1" style="124" customWidth="1"/>
    <col min="6151" max="6151" width="5.375" style="124" customWidth="1"/>
    <col min="6152" max="6152" width="6.875" style="124" customWidth="1"/>
    <col min="6153" max="6153" width="10.625" style="124" customWidth="1"/>
    <col min="6154" max="6154" width="8.625" style="124" customWidth="1"/>
    <col min="6155" max="6387" width="9.125" style="124"/>
    <col min="6388" max="6388" width="10.625" style="124" customWidth="1"/>
    <col min="6389" max="6392" width="5.875" style="124" customWidth="1"/>
    <col min="6393" max="6393" width="8.75" style="124" customWidth="1"/>
    <col min="6394" max="6394" width="5.875" style="124" customWidth="1"/>
    <col min="6395" max="6395" width="7.875" style="124" customWidth="1"/>
    <col min="6396" max="6396" width="5.875" style="124" customWidth="1"/>
    <col min="6397" max="6397" width="8" style="124" customWidth="1"/>
    <col min="6398" max="6402" width="5.875" style="124" customWidth="1"/>
    <col min="6403" max="6403" width="0.875" style="124" customWidth="1"/>
    <col min="6404" max="6404" width="5.75" style="124" customWidth="1"/>
    <col min="6405" max="6405" width="6" style="124" customWidth="1"/>
    <col min="6406" max="6406" width="1" style="124" customWidth="1"/>
    <col min="6407" max="6407" width="5.375" style="124" customWidth="1"/>
    <col min="6408" max="6408" width="6.875" style="124" customWidth="1"/>
    <col min="6409" max="6409" width="10.625" style="124" customWidth="1"/>
    <col min="6410" max="6410" width="8.625" style="124" customWidth="1"/>
    <col min="6411" max="6643" width="9.125" style="124"/>
    <col min="6644" max="6644" width="10.625" style="124" customWidth="1"/>
    <col min="6645" max="6648" width="5.875" style="124" customWidth="1"/>
    <col min="6649" max="6649" width="8.75" style="124" customWidth="1"/>
    <col min="6650" max="6650" width="5.875" style="124" customWidth="1"/>
    <col min="6651" max="6651" width="7.875" style="124" customWidth="1"/>
    <col min="6652" max="6652" width="5.875" style="124" customWidth="1"/>
    <col min="6653" max="6653" width="8" style="124" customWidth="1"/>
    <col min="6654" max="6658" width="5.875" style="124" customWidth="1"/>
    <col min="6659" max="6659" width="0.875" style="124" customWidth="1"/>
    <col min="6660" max="6660" width="5.75" style="124" customWidth="1"/>
    <col min="6661" max="6661" width="6" style="124" customWidth="1"/>
    <col min="6662" max="6662" width="1" style="124" customWidth="1"/>
    <col min="6663" max="6663" width="5.375" style="124" customWidth="1"/>
    <col min="6664" max="6664" width="6.875" style="124" customWidth="1"/>
    <col min="6665" max="6665" width="10.625" style="124" customWidth="1"/>
    <col min="6666" max="6666" width="8.625" style="124" customWidth="1"/>
    <col min="6667" max="6899" width="9.125" style="124"/>
    <col min="6900" max="6900" width="10.625" style="124" customWidth="1"/>
    <col min="6901" max="6904" width="5.875" style="124" customWidth="1"/>
    <col min="6905" max="6905" width="8.75" style="124" customWidth="1"/>
    <col min="6906" max="6906" width="5.875" style="124" customWidth="1"/>
    <col min="6907" max="6907" width="7.875" style="124" customWidth="1"/>
    <col min="6908" max="6908" width="5.875" style="124" customWidth="1"/>
    <col min="6909" max="6909" width="8" style="124" customWidth="1"/>
    <col min="6910" max="6914" width="5.875" style="124" customWidth="1"/>
    <col min="6915" max="6915" width="0.875" style="124" customWidth="1"/>
    <col min="6916" max="6916" width="5.75" style="124" customWidth="1"/>
    <col min="6917" max="6917" width="6" style="124" customWidth="1"/>
    <col min="6918" max="6918" width="1" style="124" customWidth="1"/>
    <col min="6919" max="6919" width="5.375" style="124" customWidth="1"/>
    <col min="6920" max="6920" width="6.875" style="124" customWidth="1"/>
    <col min="6921" max="6921" width="10.625" style="124" customWidth="1"/>
    <col min="6922" max="6922" width="8.625" style="124" customWidth="1"/>
    <col min="6923" max="7155" width="9.125" style="124"/>
    <col min="7156" max="7156" width="10.625" style="124" customWidth="1"/>
    <col min="7157" max="7160" width="5.875" style="124" customWidth="1"/>
    <col min="7161" max="7161" width="8.75" style="124" customWidth="1"/>
    <col min="7162" max="7162" width="5.875" style="124" customWidth="1"/>
    <col min="7163" max="7163" width="7.875" style="124" customWidth="1"/>
    <col min="7164" max="7164" width="5.875" style="124" customWidth="1"/>
    <col min="7165" max="7165" width="8" style="124" customWidth="1"/>
    <col min="7166" max="7170" width="5.875" style="124" customWidth="1"/>
    <col min="7171" max="7171" width="0.875" style="124" customWidth="1"/>
    <col min="7172" max="7172" width="5.75" style="124" customWidth="1"/>
    <col min="7173" max="7173" width="6" style="124" customWidth="1"/>
    <col min="7174" max="7174" width="1" style="124" customWidth="1"/>
    <col min="7175" max="7175" width="5.375" style="124" customWidth="1"/>
    <col min="7176" max="7176" width="6.875" style="124" customWidth="1"/>
    <col min="7177" max="7177" width="10.625" style="124" customWidth="1"/>
    <col min="7178" max="7178" width="8.625" style="124" customWidth="1"/>
    <col min="7179" max="7411" width="9.125" style="124"/>
    <col min="7412" max="7412" width="10.625" style="124" customWidth="1"/>
    <col min="7413" max="7416" width="5.875" style="124" customWidth="1"/>
    <col min="7417" max="7417" width="8.75" style="124" customWidth="1"/>
    <col min="7418" max="7418" width="5.875" style="124" customWidth="1"/>
    <col min="7419" max="7419" width="7.875" style="124" customWidth="1"/>
    <col min="7420" max="7420" width="5.875" style="124" customWidth="1"/>
    <col min="7421" max="7421" width="8" style="124" customWidth="1"/>
    <col min="7422" max="7426" width="5.875" style="124" customWidth="1"/>
    <col min="7427" max="7427" width="0.875" style="124" customWidth="1"/>
    <col min="7428" max="7428" width="5.75" style="124" customWidth="1"/>
    <col min="7429" max="7429" width="6" style="124" customWidth="1"/>
    <col min="7430" max="7430" width="1" style="124" customWidth="1"/>
    <col min="7431" max="7431" width="5.375" style="124" customWidth="1"/>
    <col min="7432" max="7432" width="6.875" style="124" customWidth="1"/>
    <col min="7433" max="7433" width="10.625" style="124" customWidth="1"/>
    <col min="7434" max="7434" width="8.625" style="124" customWidth="1"/>
    <col min="7435" max="7667" width="9.125" style="124"/>
    <col min="7668" max="7668" width="10.625" style="124" customWidth="1"/>
    <col min="7669" max="7672" width="5.875" style="124" customWidth="1"/>
    <col min="7673" max="7673" width="8.75" style="124" customWidth="1"/>
    <col min="7674" max="7674" width="5.875" style="124" customWidth="1"/>
    <col min="7675" max="7675" width="7.875" style="124" customWidth="1"/>
    <col min="7676" max="7676" width="5.875" style="124" customWidth="1"/>
    <col min="7677" max="7677" width="8" style="124" customWidth="1"/>
    <col min="7678" max="7682" width="5.875" style="124" customWidth="1"/>
    <col min="7683" max="7683" width="0.875" style="124" customWidth="1"/>
    <col min="7684" max="7684" width="5.75" style="124" customWidth="1"/>
    <col min="7685" max="7685" width="6" style="124" customWidth="1"/>
    <col min="7686" max="7686" width="1" style="124" customWidth="1"/>
    <col min="7687" max="7687" width="5.375" style="124" customWidth="1"/>
    <col min="7688" max="7688" width="6.875" style="124" customWidth="1"/>
    <col min="7689" max="7689" width="10.625" style="124" customWidth="1"/>
    <col min="7690" max="7690" width="8.625" style="124" customWidth="1"/>
    <col min="7691" max="7923" width="9.125" style="124"/>
    <col min="7924" max="7924" width="10.625" style="124" customWidth="1"/>
    <col min="7925" max="7928" width="5.875" style="124" customWidth="1"/>
    <col min="7929" max="7929" width="8.75" style="124" customWidth="1"/>
    <col min="7930" max="7930" width="5.875" style="124" customWidth="1"/>
    <col min="7931" max="7931" width="7.875" style="124" customWidth="1"/>
    <col min="7932" max="7932" width="5.875" style="124" customWidth="1"/>
    <col min="7933" max="7933" width="8" style="124" customWidth="1"/>
    <col min="7934" max="7938" width="5.875" style="124" customWidth="1"/>
    <col min="7939" max="7939" width="0.875" style="124" customWidth="1"/>
    <col min="7940" max="7940" width="5.75" style="124" customWidth="1"/>
    <col min="7941" max="7941" width="6" style="124" customWidth="1"/>
    <col min="7942" max="7942" width="1" style="124" customWidth="1"/>
    <col min="7943" max="7943" width="5.375" style="124" customWidth="1"/>
    <col min="7944" max="7944" width="6.875" style="124" customWidth="1"/>
    <col min="7945" max="7945" width="10.625" style="124" customWidth="1"/>
    <col min="7946" max="7946" width="8.625" style="124" customWidth="1"/>
    <col min="7947" max="8179" width="9.125" style="124"/>
    <col min="8180" max="8180" width="10.625" style="124" customWidth="1"/>
    <col min="8181" max="8184" width="5.875" style="124" customWidth="1"/>
    <col min="8185" max="8185" width="8.75" style="124" customWidth="1"/>
    <col min="8186" max="8186" width="5.875" style="124" customWidth="1"/>
    <col min="8187" max="8187" width="7.875" style="124" customWidth="1"/>
    <col min="8188" max="8188" width="5.875" style="124" customWidth="1"/>
    <col min="8189" max="8189" width="8" style="124" customWidth="1"/>
    <col min="8190" max="8194" width="5.875" style="124" customWidth="1"/>
    <col min="8195" max="8195" width="0.875" style="124" customWidth="1"/>
    <col min="8196" max="8196" width="5.75" style="124" customWidth="1"/>
    <col min="8197" max="8197" width="6" style="124" customWidth="1"/>
    <col min="8198" max="8198" width="1" style="124" customWidth="1"/>
    <col min="8199" max="8199" width="5.375" style="124" customWidth="1"/>
    <col min="8200" max="8200" width="6.875" style="124" customWidth="1"/>
    <col min="8201" max="8201" width="10.625" style="124" customWidth="1"/>
    <col min="8202" max="8202" width="8.625" style="124" customWidth="1"/>
    <col min="8203" max="8435" width="9.125" style="124"/>
    <col min="8436" max="8436" width="10.625" style="124" customWidth="1"/>
    <col min="8437" max="8440" width="5.875" style="124" customWidth="1"/>
    <col min="8441" max="8441" width="8.75" style="124" customWidth="1"/>
    <col min="8442" max="8442" width="5.875" style="124" customWidth="1"/>
    <col min="8443" max="8443" width="7.875" style="124" customWidth="1"/>
    <col min="8444" max="8444" width="5.875" style="124" customWidth="1"/>
    <col min="8445" max="8445" width="8" style="124" customWidth="1"/>
    <col min="8446" max="8450" width="5.875" style="124" customWidth="1"/>
    <col min="8451" max="8451" width="0.875" style="124" customWidth="1"/>
    <col min="8452" max="8452" width="5.75" style="124" customWidth="1"/>
    <col min="8453" max="8453" width="6" style="124" customWidth="1"/>
    <col min="8454" max="8454" width="1" style="124" customWidth="1"/>
    <col min="8455" max="8455" width="5.375" style="124" customWidth="1"/>
    <col min="8456" max="8456" width="6.875" style="124" customWidth="1"/>
    <col min="8457" max="8457" width="10.625" style="124" customWidth="1"/>
    <col min="8458" max="8458" width="8.625" style="124" customWidth="1"/>
    <col min="8459" max="8691" width="9.125" style="124"/>
    <col min="8692" max="8692" width="10.625" style="124" customWidth="1"/>
    <col min="8693" max="8696" width="5.875" style="124" customWidth="1"/>
    <col min="8697" max="8697" width="8.75" style="124" customWidth="1"/>
    <col min="8698" max="8698" width="5.875" style="124" customWidth="1"/>
    <col min="8699" max="8699" width="7.875" style="124" customWidth="1"/>
    <col min="8700" max="8700" width="5.875" style="124" customWidth="1"/>
    <col min="8701" max="8701" width="8" style="124" customWidth="1"/>
    <col min="8702" max="8706" width="5.875" style="124" customWidth="1"/>
    <col min="8707" max="8707" width="0.875" style="124" customWidth="1"/>
    <col min="8708" max="8708" width="5.75" style="124" customWidth="1"/>
    <col min="8709" max="8709" width="6" style="124" customWidth="1"/>
    <col min="8710" max="8710" width="1" style="124" customWidth="1"/>
    <col min="8711" max="8711" width="5.375" style="124" customWidth="1"/>
    <col min="8712" max="8712" width="6.875" style="124" customWidth="1"/>
    <col min="8713" max="8713" width="10.625" style="124" customWidth="1"/>
    <col min="8714" max="8714" width="8.625" style="124" customWidth="1"/>
    <col min="8715" max="8947" width="9.125" style="124"/>
    <col min="8948" max="8948" width="10.625" style="124" customWidth="1"/>
    <col min="8949" max="8952" width="5.875" style="124" customWidth="1"/>
    <col min="8953" max="8953" width="8.75" style="124" customWidth="1"/>
    <col min="8954" max="8954" width="5.875" style="124" customWidth="1"/>
    <col min="8955" max="8955" width="7.875" style="124" customWidth="1"/>
    <col min="8956" max="8956" width="5.875" style="124" customWidth="1"/>
    <col min="8957" max="8957" width="8" style="124" customWidth="1"/>
    <col min="8958" max="8962" width="5.875" style="124" customWidth="1"/>
    <col min="8963" max="8963" width="0.875" style="124" customWidth="1"/>
    <col min="8964" max="8964" width="5.75" style="124" customWidth="1"/>
    <col min="8965" max="8965" width="6" style="124" customWidth="1"/>
    <col min="8966" max="8966" width="1" style="124" customWidth="1"/>
    <col min="8967" max="8967" width="5.375" style="124" customWidth="1"/>
    <col min="8968" max="8968" width="6.875" style="124" customWidth="1"/>
    <col min="8969" max="8969" width="10.625" style="124" customWidth="1"/>
    <col min="8970" max="8970" width="8.625" style="124" customWidth="1"/>
    <col min="8971" max="9203" width="9.125" style="124"/>
    <col min="9204" max="9204" width="10.625" style="124" customWidth="1"/>
    <col min="9205" max="9208" width="5.875" style="124" customWidth="1"/>
    <col min="9209" max="9209" width="8.75" style="124" customWidth="1"/>
    <col min="9210" max="9210" width="5.875" style="124" customWidth="1"/>
    <col min="9211" max="9211" width="7.875" style="124" customWidth="1"/>
    <col min="9212" max="9212" width="5.875" style="124" customWidth="1"/>
    <col min="9213" max="9213" width="8" style="124" customWidth="1"/>
    <col min="9214" max="9218" width="5.875" style="124" customWidth="1"/>
    <col min="9219" max="9219" width="0.875" style="124" customWidth="1"/>
    <col min="9220" max="9220" width="5.75" style="124" customWidth="1"/>
    <col min="9221" max="9221" width="6" style="124" customWidth="1"/>
    <col min="9222" max="9222" width="1" style="124" customWidth="1"/>
    <col min="9223" max="9223" width="5.375" style="124" customWidth="1"/>
    <col min="9224" max="9224" width="6.875" style="124" customWidth="1"/>
    <col min="9225" max="9225" width="10.625" style="124" customWidth="1"/>
    <col min="9226" max="9226" width="8.625" style="124" customWidth="1"/>
    <col min="9227" max="9459" width="9.125" style="124"/>
    <col min="9460" max="9460" width="10.625" style="124" customWidth="1"/>
    <col min="9461" max="9464" width="5.875" style="124" customWidth="1"/>
    <col min="9465" max="9465" width="8.75" style="124" customWidth="1"/>
    <col min="9466" max="9466" width="5.875" style="124" customWidth="1"/>
    <col min="9467" max="9467" width="7.875" style="124" customWidth="1"/>
    <col min="9468" max="9468" width="5.875" style="124" customWidth="1"/>
    <col min="9469" max="9469" width="8" style="124" customWidth="1"/>
    <col min="9470" max="9474" width="5.875" style="124" customWidth="1"/>
    <col min="9475" max="9475" width="0.875" style="124" customWidth="1"/>
    <col min="9476" max="9476" width="5.75" style="124" customWidth="1"/>
    <col min="9477" max="9477" width="6" style="124" customWidth="1"/>
    <col min="9478" max="9478" width="1" style="124" customWidth="1"/>
    <col min="9479" max="9479" width="5.375" style="124" customWidth="1"/>
    <col min="9480" max="9480" width="6.875" style="124" customWidth="1"/>
    <col min="9481" max="9481" width="10.625" style="124" customWidth="1"/>
    <col min="9482" max="9482" width="8.625" style="124" customWidth="1"/>
    <col min="9483" max="9715" width="9.125" style="124"/>
    <col min="9716" max="9716" width="10.625" style="124" customWidth="1"/>
    <col min="9717" max="9720" width="5.875" style="124" customWidth="1"/>
    <col min="9721" max="9721" width="8.75" style="124" customWidth="1"/>
    <col min="9722" max="9722" width="5.875" style="124" customWidth="1"/>
    <col min="9723" max="9723" width="7.875" style="124" customWidth="1"/>
    <col min="9724" max="9724" width="5.875" style="124" customWidth="1"/>
    <col min="9725" max="9725" width="8" style="124" customWidth="1"/>
    <col min="9726" max="9730" width="5.875" style="124" customWidth="1"/>
    <col min="9731" max="9731" width="0.875" style="124" customWidth="1"/>
    <col min="9732" max="9732" width="5.75" style="124" customWidth="1"/>
    <col min="9733" max="9733" width="6" style="124" customWidth="1"/>
    <col min="9734" max="9734" width="1" style="124" customWidth="1"/>
    <col min="9735" max="9735" width="5.375" style="124" customWidth="1"/>
    <col min="9736" max="9736" width="6.875" style="124" customWidth="1"/>
    <col min="9737" max="9737" width="10.625" style="124" customWidth="1"/>
    <col min="9738" max="9738" width="8.625" style="124" customWidth="1"/>
    <col min="9739" max="9971" width="9.125" style="124"/>
    <col min="9972" max="9972" width="10.625" style="124" customWidth="1"/>
    <col min="9973" max="9976" width="5.875" style="124" customWidth="1"/>
    <col min="9977" max="9977" width="8.75" style="124" customWidth="1"/>
    <col min="9978" max="9978" width="5.875" style="124" customWidth="1"/>
    <col min="9979" max="9979" width="7.875" style="124" customWidth="1"/>
    <col min="9980" max="9980" width="5.875" style="124" customWidth="1"/>
    <col min="9981" max="9981" width="8" style="124" customWidth="1"/>
    <col min="9982" max="9986" width="5.875" style="124" customWidth="1"/>
    <col min="9987" max="9987" width="0.875" style="124" customWidth="1"/>
    <col min="9988" max="9988" width="5.75" style="124" customWidth="1"/>
    <col min="9989" max="9989" width="6" style="124" customWidth="1"/>
    <col min="9990" max="9990" width="1" style="124" customWidth="1"/>
    <col min="9991" max="9991" width="5.375" style="124" customWidth="1"/>
    <col min="9992" max="9992" width="6.875" style="124" customWidth="1"/>
    <col min="9993" max="9993" width="10.625" style="124" customWidth="1"/>
    <col min="9994" max="9994" width="8.625" style="124" customWidth="1"/>
    <col min="9995" max="10227" width="9.125" style="124"/>
    <col min="10228" max="10228" width="10.625" style="124" customWidth="1"/>
    <col min="10229" max="10232" width="5.875" style="124" customWidth="1"/>
    <col min="10233" max="10233" width="8.75" style="124" customWidth="1"/>
    <col min="10234" max="10234" width="5.875" style="124" customWidth="1"/>
    <col min="10235" max="10235" width="7.875" style="124" customWidth="1"/>
    <col min="10236" max="10236" width="5.875" style="124" customWidth="1"/>
    <col min="10237" max="10237" width="8" style="124" customWidth="1"/>
    <col min="10238" max="10242" width="5.875" style="124" customWidth="1"/>
    <col min="10243" max="10243" width="0.875" style="124" customWidth="1"/>
    <col min="10244" max="10244" width="5.75" style="124" customWidth="1"/>
    <col min="10245" max="10245" width="6" style="124" customWidth="1"/>
    <col min="10246" max="10246" width="1" style="124" customWidth="1"/>
    <col min="10247" max="10247" width="5.375" style="124" customWidth="1"/>
    <col min="10248" max="10248" width="6.875" style="124" customWidth="1"/>
    <col min="10249" max="10249" width="10.625" style="124" customWidth="1"/>
    <col min="10250" max="10250" width="8.625" style="124" customWidth="1"/>
    <col min="10251" max="10483" width="9.125" style="124"/>
    <col min="10484" max="10484" width="10.625" style="124" customWidth="1"/>
    <col min="10485" max="10488" width="5.875" style="124" customWidth="1"/>
    <col min="10489" max="10489" width="8.75" style="124" customWidth="1"/>
    <col min="10490" max="10490" width="5.875" style="124" customWidth="1"/>
    <col min="10491" max="10491" width="7.875" style="124" customWidth="1"/>
    <col min="10492" max="10492" width="5.875" style="124" customWidth="1"/>
    <col min="10493" max="10493" width="8" style="124" customWidth="1"/>
    <col min="10494" max="10498" width="5.875" style="124" customWidth="1"/>
    <col min="10499" max="10499" width="0.875" style="124" customWidth="1"/>
    <col min="10500" max="10500" width="5.75" style="124" customWidth="1"/>
    <col min="10501" max="10501" width="6" style="124" customWidth="1"/>
    <col min="10502" max="10502" width="1" style="124" customWidth="1"/>
    <col min="10503" max="10503" width="5.375" style="124" customWidth="1"/>
    <col min="10504" max="10504" width="6.875" style="124" customWidth="1"/>
    <col min="10505" max="10505" width="10.625" style="124" customWidth="1"/>
    <col min="10506" max="10506" width="8.625" style="124" customWidth="1"/>
    <col min="10507" max="10739" width="9.125" style="124"/>
    <col min="10740" max="10740" width="10.625" style="124" customWidth="1"/>
    <col min="10741" max="10744" width="5.875" style="124" customWidth="1"/>
    <col min="10745" max="10745" width="8.75" style="124" customWidth="1"/>
    <col min="10746" max="10746" width="5.875" style="124" customWidth="1"/>
    <col min="10747" max="10747" width="7.875" style="124" customWidth="1"/>
    <col min="10748" max="10748" width="5.875" style="124" customWidth="1"/>
    <col min="10749" max="10749" width="8" style="124" customWidth="1"/>
    <col min="10750" max="10754" width="5.875" style="124" customWidth="1"/>
    <col min="10755" max="10755" width="0.875" style="124" customWidth="1"/>
    <col min="10756" max="10756" width="5.75" style="124" customWidth="1"/>
    <col min="10757" max="10757" width="6" style="124" customWidth="1"/>
    <col min="10758" max="10758" width="1" style="124" customWidth="1"/>
    <col min="10759" max="10759" width="5.375" style="124" customWidth="1"/>
    <col min="10760" max="10760" width="6.875" style="124" customWidth="1"/>
    <col min="10761" max="10761" width="10.625" style="124" customWidth="1"/>
    <col min="10762" max="10762" width="8.625" style="124" customWidth="1"/>
    <col min="10763" max="10995" width="9.125" style="124"/>
    <col min="10996" max="10996" width="10.625" style="124" customWidth="1"/>
    <col min="10997" max="11000" width="5.875" style="124" customWidth="1"/>
    <col min="11001" max="11001" width="8.75" style="124" customWidth="1"/>
    <col min="11002" max="11002" width="5.875" style="124" customWidth="1"/>
    <col min="11003" max="11003" width="7.875" style="124" customWidth="1"/>
    <col min="11004" max="11004" width="5.875" style="124" customWidth="1"/>
    <col min="11005" max="11005" width="8" style="124" customWidth="1"/>
    <col min="11006" max="11010" width="5.875" style="124" customWidth="1"/>
    <col min="11011" max="11011" width="0.875" style="124" customWidth="1"/>
    <col min="11012" max="11012" width="5.75" style="124" customWidth="1"/>
    <col min="11013" max="11013" width="6" style="124" customWidth="1"/>
    <col min="11014" max="11014" width="1" style="124" customWidth="1"/>
    <col min="11015" max="11015" width="5.375" style="124" customWidth="1"/>
    <col min="11016" max="11016" width="6.875" style="124" customWidth="1"/>
    <col min="11017" max="11017" width="10.625" style="124" customWidth="1"/>
    <col min="11018" max="11018" width="8.625" style="124" customWidth="1"/>
    <col min="11019" max="11251" width="9.125" style="124"/>
    <col min="11252" max="11252" width="10.625" style="124" customWidth="1"/>
    <col min="11253" max="11256" width="5.875" style="124" customWidth="1"/>
    <col min="11257" max="11257" width="8.75" style="124" customWidth="1"/>
    <col min="11258" max="11258" width="5.875" style="124" customWidth="1"/>
    <col min="11259" max="11259" width="7.875" style="124" customWidth="1"/>
    <col min="11260" max="11260" width="5.875" style="124" customWidth="1"/>
    <col min="11261" max="11261" width="8" style="124" customWidth="1"/>
    <col min="11262" max="11266" width="5.875" style="124" customWidth="1"/>
    <col min="11267" max="11267" width="0.875" style="124" customWidth="1"/>
    <col min="11268" max="11268" width="5.75" style="124" customWidth="1"/>
    <col min="11269" max="11269" width="6" style="124" customWidth="1"/>
    <col min="11270" max="11270" width="1" style="124" customWidth="1"/>
    <col min="11271" max="11271" width="5.375" style="124" customWidth="1"/>
    <col min="11272" max="11272" width="6.875" style="124" customWidth="1"/>
    <col min="11273" max="11273" width="10.625" style="124" customWidth="1"/>
    <col min="11274" max="11274" width="8.625" style="124" customWidth="1"/>
    <col min="11275" max="11507" width="9.125" style="124"/>
    <col min="11508" max="11508" width="10.625" style="124" customWidth="1"/>
    <col min="11509" max="11512" width="5.875" style="124" customWidth="1"/>
    <col min="11513" max="11513" width="8.75" style="124" customWidth="1"/>
    <col min="11514" max="11514" width="5.875" style="124" customWidth="1"/>
    <col min="11515" max="11515" width="7.875" style="124" customWidth="1"/>
    <col min="11516" max="11516" width="5.875" style="124" customWidth="1"/>
    <col min="11517" max="11517" width="8" style="124" customWidth="1"/>
    <col min="11518" max="11522" width="5.875" style="124" customWidth="1"/>
    <col min="11523" max="11523" width="0.875" style="124" customWidth="1"/>
    <col min="11524" max="11524" width="5.75" style="124" customWidth="1"/>
    <col min="11525" max="11525" width="6" style="124" customWidth="1"/>
    <col min="11526" max="11526" width="1" style="124" customWidth="1"/>
    <col min="11527" max="11527" width="5.375" style="124" customWidth="1"/>
    <col min="11528" max="11528" width="6.875" style="124" customWidth="1"/>
    <col min="11529" max="11529" width="10.625" style="124" customWidth="1"/>
    <col min="11530" max="11530" width="8.625" style="124" customWidth="1"/>
    <col min="11531" max="11763" width="9.125" style="124"/>
    <col min="11764" max="11764" width="10.625" style="124" customWidth="1"/>
    <col min="11765" max="11768" width="5.875" style="124" customWidth="1"/>
    <col min="11769" max="11769" width="8.75" style="124" customWidth="1"/>
    <col min="11770" max="11770" width="5.875" style="124" customWidth="1"/>
    <col min="11771" max="11771" width="7.875" style="124" customWidth="1"/>
    <col min="11772" max="11772" width="5.875" style="124" customWidth="1"/>
    <col min="11773" max="11773" width="8" style="124" customWidth="1"/>
    <col min="11774" max="11778" width="5.875" style="124" customWidth="1"/>
    <col min="11779" max="11779" width="0.875" style="124" customWidth="1"/>
    <col min="11780" max="11780" width="5.75" style="124" customWidth="1"/>
    <col min="11781" max="11781" width="6" style="124" customWidth="1"/>
    <col min="11782" max="11782" width="1" style="124" customWidth="1"/>
    <col min="11783" max="11783" width="5.375" style="124" customWidth="1"/>
    <col min="11784" max="11784" width="6.875" style="124" customWidth="1"/>
    <col min="11785" max="11785" width="10.625" style="124" customWidth="1"/>
    <col min="11786" max="11786" width="8.625" style="124" customWidth="1"/>
    <col min="11787" max="12019" width="9.125" style="124"/>
    <col min="12020" max="12020" width="10.625" style="124" customWidth="1"/>
    <col min="12021" max="12024" width="5.875" style="124" customWidth="1"/>
    <col min="12025" max="12025" width="8.75" style="124" customWidth="1"/>
    <col min="12026" max="12026" width="5.875" style="124" customWidth="1"/>
    <col min="12027" max="12027" width="7.875" style="124" customWidth="1"/>
    <col min="12028" max="12028" width="5.875" style="124" customWidth="1"/>
    <col min="12029" max="12029" width="8" style="124" customWidth="1"/>
    <col min="12030" max="12034" width="5.875" style="124" customWidth="1"/>
    <col min="12035" max="12035" width="0.875" style="124" customWidth="1"/>
    <col min="12036" max="12036" width="5.75" style="124" customWidth="1"/>
    <col min="12037" max="12037" width="6" style="124" customWidth="1"/>
    <col min="12038" max="12038" width="1" style="124" customWidth="1"/>
    <col min="12039" max="12039" width="5.375" style="124" customWidth="1"/>
    <col min="12040" max="12040" width="6.875" style="124" customWidth="1"/>
    <col min="12041" max="12041" width="10.625" style="124" customWidth="1"/>
    <col min="12042" max="12042" width="8.625" style="124" customWidth="1"/>
    <col min="12043" max="12275" width="9.125" style="124"/>
    <col min="12276" max="12276" width="10.625" style="124" customWidth="1"/>
    <col min="12277" max="12280" width="5.875" style="124" customWidth="1"/>
    <col min="12281" max="12281" width="8.75" style="124" customWidth="1"/>
    <col min="12282" max="12282" width="5.875" style="124" customWidth="1"/>
    <col min="12283" max="12283" width="7.875" style="124" customWidth="1"/>
    <col min="12284" max="12284" width="5.875" style="124" customWidth="1"/>
    <col min="12285" max="12285" width="8" style="124" customWidth="1"/>
    <col min="12286" max="12290" width="5.875" style="124" customWidth="1"/>
    <col min="12291" max="12291" width="0.875" style="124" customWidth="1"/>
    <col min="12292" max="12292" width="5.75" style="124" customWidth="1"/>
    <col min="12293" max="12293" width="6" style="124" customWidth="1"/>
    <col min="12294" max="12294" width="1" style="124" customWidth="1"/>
    <col min="12295" max="12295" width="5.375" style="124" customWidth="1"/>
    <col min="12296" max="12296" width="6.875" style="124" customWidth="1"/>
    <col min="12297" max="12297" width="10.625" style="124" customWidth="1"/>
    <col min="12298" max="12298" width="8.625" style="124" customWidth="1"/>
    <col min="12299" max="12531" width="9.125" style="124"/>
    <col min="12532" max="12532" width="10.625" style="124" customWidth="1"/>
    <col min="12533" max="12536" width="5.875" style="124" customWidth="1"/>
    <col min="12537" max="12537" width="8.75" style="124" customWidth="1"/>
    <col min="12538" max="12538" width="5.875" style="124" customWidth="1"/>
    <col min="12539" max="12539" width="7.875" style="124" customWidth="1"/>
    <col min="12540" max="12540" width="5.875" style="124" customWidth="1"/>
    <col min="12541" max="12541" width="8" style="124" customWidth="1"/>
    <col min="12542" max="12546" width="5.875" style="124" customWidth="1"/>
    <col min="12547" max="12547" width="0.875" style="124" customWidth="1"/>
    <col min="12548" max="12548" width="5.75" style="124" customWidth="1"/>
    <col min="12549" max="12549" width="6" style="124" customWidth="1"/>
    <col min="12550" max="12550" width="1" style="124" customWidth="1"/>
    <col min="12551" max="12551" width="5.375" style="124" customWidth="1"/>
    <col min="12552" max="12552" width="6.875" style="124" customWidth="1"/>
    <col min="12553" max="12553" width="10.625" style="124" customWidth="1"/>
    <col min="12554" max="12554" width="8.625" style="124" customWidth="1"/>
    <col min="12555" max="12787" width="9.125" style="124"/>
    <col min="12788" max="12788" width="10.625" style="124" customWidth="1"/>
    <col min="12789" max="12792" width="5.875" style="124" customWidth="1"/>
    <col min="12793" max="12793" width="8.75" style="124" customWidth="1"/>
    <col min="12794" max="12794" width="5.875" style="124" customWidth="1"/>
    <col min="12795" max="12795" width="7.875" style="124" customWidth="1"/>
    <col min="12796" max="12796" width="5.875" style="124" customWidth="1"/>
    <col min="12797" max="12797" width="8" style="124" customWidth="1"/>
    <col min="12798" max="12802" width="5.875" style="124" customWidth="1"/>
    <col min="12803" max="12803" width="0.875" style="124" customWidth="1"/>
    <col min="12804" max="12804" width="5.75" style="124" customWidth="1"/>
    <col min="12805" max="12805" width="6" style="124" customWidth="1"/>
    <col min="12806" max="12806" width="1" style="124" customWidth="1"/>
    <col min="12807" max="12807" width="5.375" style="124" customWidth="1"/>
    <col min="12808" max="12808" width="6.875" style="124" customWidth="1"/>
    <col min="12809" max="12809" width="10.625" style="124" customWidth="1"/>
    <col min="12810" max="12810" width="8.625" style="124" customWidth="1"/>
    <col min="12811" max="13043" width="9.125" style="124"/>
    <col min="13044" max="13044" width="10.625" style="124" customWidth="1"/>
    <col min="13045" max="13048" width="5.875" style="124" customWidth="1"/>
    <col min="13049" max="13049" width="8.75" style="124" customWidth="1"/>
    <col min="13050" max="13050" width="5.875" style="124" customWidth="1"/>
    <col min="13051" max="13051" width="7.875" style="124" customWidth="1"/>
    <col min="13052" max="13052" width="5.875" style="124" customWidth="1"/>
    <col min="13053" max="13053" width="8" style="124" customWidth="1"/>
    <col min="13054" max="13058" width="5.875" style="124" customWidth="1"/>
    <col min="13059" max="13059" width="0.875" style="124" customWidth="1"/>
    <col min="13060" max="13060" width="5.75" style="124" customWidth="1"/>
    <col min="13061" max="13061" width="6" style="124" customWidth="1"/>
    <col min="13062" max="13062" width="1" style="124" customWidth="1"/>
    <col min="13063" max="13063" width="5.375" style="124" customWidth="1"/>
    <col min="13064" max="13064" width="6.875" style="124" customWidth="1"/>
    <col min="13065" max="13065" width="10.625" style="124" customWidth="1"/>
    <col min="13066" max="13066" width="8.625" style="124" customWidth="1"/>
    <col min="13067" max="13299" width="9.125" style="124"/>
    <col min="13300" max="13300" width="10.625" style="124" customWidth="1"/>
    <col min="13301" max="13304" width="5.875" style="124" customWidth="1"/>
    <col min="13305" max="13305" width="8.75" style="124" customWidth="1"/>
    <col min="13306" max="13306" width="5.875" style="124" customWidth="1"/>
    <col min="13307" max="13307" width="7.875" style="124" customWidth="1"/>
    <col min="13308" max="13308" width="5.875" style="124" customWidth="1"/>
    <col min="13309" max="13309" width="8" style="124" customWidth="1"/>
    <col min="13310" max="13314" width="5.875" style="124" customWidth="1"/>
    <col min="13315" max="13315" width="0.875" style="124" customWidth="1"/>
    <col min="13316" max="13316" width="5.75" style="124" customWidth="1"/>
    <col min="13317" max="13317" width="6" style="124" customWidth="1"/>
    <col min="13318" max="13318" width="1" style="124" customWidth="1"/>
    <col min="13319" max="13319" width="5.375" style="124" customWidth="1"/>
    <col min="13320" max="13320" width="6.875" style="124" customWidth="1"/>
    <col min="13321" max="13321" width="10.625" style="124" customWidth="1"/>
    <col min="13322" max="13322" width="8.625" style="124" customWidth="1"/>
    <col min="13323" max="13555" width="9.125" style="124"/>
    <col min="13556" max="13556" width="10.625" style="124" customWidth="1"/>
    <col min="13557" max="13560" width="5.875" style="124" customWidth="1"/>
    <col min="13561" max="13561" width="8.75" style="124" customWidth="1"/>
    <col min="13562" max="13562" width="5.875" style="124" customWidth="1"/>
    <col min="13563" max="13563" width="7.875" style="124" customWidth="1"/>
    <col min="13564" max="13564" width="5.875" style="124" customWidth="1"/>
    <col min="13565" max="13565" width="8" style="124" customWidth="1"/>
    <col min="13566" max="13570" width="5.875" style="124" customWidth="1"/>
    <col min="13571" max="13571" width="0.875" style="124" customWidth="1"/>
    <col min="13572" max="13572" width="5.75" style="124" customWidth="1"/>
    <col min="13573" max="13573" width="6" style="124" customWidth="1"/>
    <col min="13574" max="13574" width="1" style="124" customWidth="1"/>
    <col min="13575" max="13575" width="5.375" style="124" customWidth="1"/>
    <col min="13576" max="13576" width="6.875" style="124" customWidth="1"/>
    <col min="13577" max="13577" width="10.625" style="124" customWidth="1"/>
    <col min="13578" max="13578" width="8.625" style="124" customWidth="1"/>
    <col min="13579" max="13811" width="9.125" style="124"/>
    <col min="13812" max="13812" width="10.625" style="124" customWidth="1"/>
    <col min="13813" max="13816" width="5.875" style="124" customWidth="1"/>
    <col min="13817" max="13817" width="8.75" style="124" customWidth="1"/>
    <col min="13818" max="13818" width="5.875" style="124" customWidth="1"/>
    <col min="13819" max="13819" width="7.875" style="124" customWidth="1"/>
    <col min="13820" max="13820" width="5.875" style="124" customWidth="1"/>
    <col min="13821" max="13821" width="8" style="124" customWidth="1"/>
    <col min="13822" max="13826" width="5.875" style="124" customWidth="1"/>
    <col min="13827" max="13827" width="0.875" style="124" customWidth="1"/>
    <col min="13828" max="13828" width="5.75" style="124" customWidth="1"/>
    <col min="13829" max="13829" width="6" style="124" customWidth="1"/>
    <col min="13830" max="13830" width="1" style="124" customWidth="1"/>
    <col min="13831" max="13831" width="5.375" style="124" customWidth="1"/>
    <col min="13832" max="13832" width="6.875" style="124" customWidth="1"/>
    <col min="13833" max="13833" width="10.625" style="124" customWidth="1"/>
    <col min="13834" max="13834" width="8.625" style="124" customWidth="1"/>
    <col min="13835" max="14067" width="9.125" style="124"/>
    <col min="14068" max="14068" width="10.625" style="124" customWidth="1"/>
    <col min="14069" max="14072" width="5.875" style="124" customWidth="1"/>
    <col min="14073" max="14073" width="8.75" style="124" customWidth="1"/>
    <col min="14074" max="14074" width="5.875" style="124" customWidth="1"/>
    <col min="14075" max="14075" width="7.875" style="124" customWidth="1"/>
    <col min="14076" max="14076" width="5.875" style="124" customWidth="1"/>
    <col min="14077" max="14077" width="8" style="124" customWidth="1"/>
    <col min="14078" max="14082" width="5.875" style="124" customWidth="1"/>
    <col min="14083" max="14083" width="0.875" style="124" customWidth="1"/>
    <col min="14084" max="14084" width="5.75" style="124" customWidth="1"/>
    <col min="14085" max="14085" width="6" style="124" customWidth="1"/>
    <col min="14086" max="14086" width="1" style="124" customWidth="1"/>
    <col min="14087" max="14087" width="5.375" style="124" customWidth="1"/>
    <col min="14088" max="14088" width="6.875" style="124" customWidth="1"/>
    <col min="14089" max="14089" width="10.625" style="124" customWidth="1"/>
    <col min="14090" max="14090" width="8.625" style="124" customWidth="1"/>
    <col min="14091" max="14323" width="9.125" style="124"/>
    <col min="14324" max="14324" width="10.625" style="124" customWidth="1"/>
    <col min="14325" max="14328" width="5.875" style="124" customWidth="1"/>
    <col min="14329" max="14329" width="8.75" style="124" customWidth="1"/>
    <col min="14330" max="14330" width="5.875" style="124" customWidth="1"/>
    <col min="14331" max="14331" width="7.875" style="124" customWidth="1"/>
    <col min="14332" max="14332" width="5.875" style="124" customWidth="1"/>
    <col min="14333" max="14333" width="8" style="124" customWidth="1"/>
    <col min="14334" max="14338" width="5.875" style="124" customWidth="1"/>
    <col min="14339" max="14339" width="0.875" style="124" customWidth="1"/>
    <col min="14340" max="14340" width="5.75" style="124" customWidth="1"/>
    <col min="14341" max="14341" width="6" style="124" customWidth="1"/>
    <col min="14342" max="14342" width="1" style="124" customWidth="1"/>
    <col min="14343" max="14343" width="5.375" style="124" customWidth="1"/>
    <col min="14344" max="14344" width="6.875" style="124" customWidth="1"/>
    <col min="14345" max="14345" width="10.625" style="124" customWidth="1"/>
    <col min="14346" max="14346" width="8.625" style="124" customWidth="1"/>
    <col min="14347" max="14579" width="9.125" style="124"/>
    <col min="14580" max="14580" width="10.625" style="124" customWidth="1"/>
    <col min="14581" max="14584" width="5.875" style="124" customWidth="1"/>
    <col min="14585" max="14585" width="8.75" style="124" customWidth="1"/>
    <col min="14586" max="14586" width="5.875" style="124" customWidth="1"/>
    <col min="14587" max="14587" width="7.875" style="124" customWidth="1"/>
    <col min="14588" max="14588" width="5.875" style="124" customWidth="1"/>
    <col min="14589" max="14589" width="8" style="124" customWidth="1"/>
    <col min="14590" max="14594" width="5.875" style="124" customWidth="1"/>
    <col min="14595" max="14595" width="0.875" style="124" customWidth="1"/>
    <col min="14596" max="14596" width="5.75" style="124" customWidth="1"/>
    <col min="14597" max="14597" width="6" style="124" customWidth="1"/>
    <col min="14598" max="14598" width="1" style="124" customWidth="1"/>
    <col min="14599" max="14599" width="5.375" style="124" customWidth="1"/>
    <col min="14600" max="14600" width="6.875" style="124" customWidth="1"/>
    <col min="14601" max="14601" width="10.625" style="124" customWidth="1"/>
    <col min="14602" max="14602" width="8.625" style="124" customWidth="1"/>
    <col min="14603" max="14835" width="9.125" style="124"/>
    <col min="14836" max="14836" width="10.625" style="124" customWidth="1"/>
    <col min="14837" max="14840" width="5.875" style="124" customWidth="1"/>
    <col min="14841" max="14841" width="8.75" style="124" customWidth="1"/>
    <col min="14842" max="14842" width="5.875" style="124" customWidth="1"/>
    <col min="14843" max="14843" width="7.875" style="124" customWidth="1"/>
    <col min="14844" max="14844" width="5.875" style="124" customWidth="1"/>
    <col min="14845" max="14845" width="8" style="124" customWidth="1"/>
    <col min="14846" max="14850" width="5.875" style="124" customWidth="1"/>
    <col min="14851" max="14851" width="0.875" style="124" customWidth="1"/>
    <col min="14852" max="14852" width="5.75" style="124" customWidth="1"/>
    <col min="14853" max="14853" width="6" style="124" customWidth="1"/>
    <col min="14854" max="14854" width="1" style="124" customWidth="1"/>
    <col min="14855" max="14855" width="5.375" style="124" customWidth="1"/>
    <col min="14856" max="14856" width="6.875" style="124" customWidth="1"/>
    <col min="14857" max="14857" width="10.625" style="124" customWidth="1"/>
    <col min="14858" max="14858" width="8.625" style="124" customWidth="1"/>
    <col min="14859" max="15091" width="9.125" style="124"/>
    <col min="15092" max="15092" width="10.625" style="124" customWidth="1"/>
    <col min="15093" max="15096" width="5.875" style="124" customWidth="1"/>
    <col min="15097" max="15097" width="8.75" style="124" customWidth="1"/>
    <col min="15098" max="15098" width="5.875" style="124" customWidth="1"/>
    <col min="15099" max="15099" width="7.875" style="124" customWidth="1"/>
    <col min="15100" max="15100" width="5.875" style="124" customWidth="1"/>
    <col min="15101" max="15101" width="8" style="124" customWidth="1"/>
    <col min="15102" max="15106" width="5.875" style="124" customWidth="1"/>
    <col min="15107" max="15107" width="0.875" style="124" customWidth="1"/>
    <col min="15108" max="15108" width="5.75" style="124" customWidth="1"/>
    <col min="15109" max="15109" width="6" style="124" customWidth="1"/>
    <col min="15110" max="15110" width="1" style="124" customWidth="1"/>
    <col min="15111" max="15111" width="5.375" style="124" customWidth="1"/>
    <col min="15112" max="15112" width="6.875" style="124" customWidth="1"/>
    <col min="15113" max="15113" width="10.625" style="124" customWidth="1"/>
    <col min="15114" max="15114" width="8.625" style="124" customWidth="1"/>
    <col min="15115" max="15347" width="9.125" style="124"/>
    <col min="15348" max="15348" width="10.625" style="124" customWidth="1"/>
    <col min="15349" max="15352" width="5.875" style="124" customWidth="1"/>
    <col min="15353" max="15353" width="8.75" style="124" customWidth="1"/>
    <col min="15354" max="15354" width="5.875" style="124" customWidth="1"/>
    <col min="15355" max="15355" width="7.875" style="124" customWidth="1"/>
    <col min="15356" max="15356" width="5.875" style="124" customWidth="1"/>
    <col min="15357" max="15357" width="8" style="124" customWidth="1"/>
    <col min="15358" max="15362" width="5.875" style="124" customWidth="1"/>
    <col min="15363" max="15363" width="0.875" style="124" customWidth="1"/>
    <col min="15364" max="15364" width="5.75" style="124" customWidth="1"/>
    <col min="15365" max="15365" width="6" style="124" customWidth="1"/>
    <col min="15366" max="15366" width="1" style="124" customWidth="1"/>
    <col min="15367" max="15367" width="5.375" style="124" customWidth="1"/>
    <col min="15368" max="15368" width="6.875" style="124" customWidth="1"/>
    <col min="15369" max="15369" width="10.625" style="124" customWidth="1"/>
    <col min="15370" max="15370" width="8.625" style="124" customWidth="1"/>
    <col min="15371" max="15603" width="9.125" style="124"/>
    <col min="15604" max="15604" width="10.625" style="124" customWidth="1"/>
    <col min="15605" max="15608" width="5.875" style="124" customWidth="1"/>
    <col min="15609" max="15609" width="8.75" style="124" customWidth="1"/>
    <col min="15610" max="15610" width="5.875" style="124" customWidth="1"/>
    <col min="15611" max="15611" width="7.875" style="124" customWidth="1"/>
    <col min="15612" max="15612" width="5.875" style="124" customWidth="1"/>
    <col min="15613" max="15613" width="8" style="124" customWidth="1"/>
    <col min="15614" max="15618" width="5.875" style="124" customWidth="1"/>
    <col min="15619" max="15619" width="0.875" style="124" customWidth="1"/>
    <col min="15620" max="15620" width="5.75" style="124" customWidth="1"/>
    <col min="15621" max="15621" width="6" style="124" customWidth="1"/>
    <col min="15622" max="15622" width="1" style="124" customWidth="1"/>
    <col min="15623" max="15623" width="5.375" style="124" customWidth="1"/>
    <col min="15624" max="15624" width="6.875" style="124" customWidth="1"/>
    <col min="15625" max="15625" width="10.625" style="124" customWidth="1"/>
    <col min="15626" max="15626" width="8.625" style="124" customWidth="1"/>
    <col min="15627" max="15859" width="9.125" style="124"/>
    <col min="15860" max="15860" width="10.625" style="124" customWidth="1"/>
    <col min="15861" max="15864" width="5.875" style="124" customWidth="1"/>
    <col min="15865" max="15865" width="8.75" style="124" customWidth="1"/>
    <col min="15866" max="15866" width="5.875" style="124" customWidth="1"/>
    <col min="15867" max="15867" width="7.875" style="124" customWidth="1"/>
    <col min="15868" max="15868" width="5.875" style="124" customWidth="1"/>
    <col min="15869" max="15869" width="8" style="124" customWidth="1"/>
    <col min="15870" max="15874" width="5.875" style="124" customWidth="1"/>
    <col min="15875" max="15875" width="0.875" style="124" customWidth="1"/>
    <col min="15876" max="15876" width="5.75" style="124" customWidth="1"/>
    <col min="15877" max="15877" width="6" style="124" customWidth="1"/>
    <col min="15878" max="15878" width="1" style="124" customWidth="1"/>
    <col min="15879" max="15879" width="5.375" style="124" customWidth="1"/>
    <col min="15880" max="15880" width="6.875" style="124" customWidth="1"/>
    <col min="15881" max="15881" width="10.625" style="124" customWidth="1"/>
    <col min="15882" max="15882" width="8.625" style="124" customWidth="1"/>
    <col min="15883" max="16115" width="9.125" style="124"/>
    <col min="16116" max="16116" width="10.625" style="124" customWidth="1"/>
    <col min="16117" max="16120" width="5.875" style="124" customWidth="1"/>
    <col min="16121" max="16121" width="8.75" style="124" customWidth="1"/>
    <col min="16122" max="16122" width="5.875" style="124" customWidth="1"/>
    <col min="16123" max="16123" width="7.875" style="124" customWidth="1"/>
    <col min="16124" max="16124" width="5.875" style="124" customWidth="1"/>
    <col min="16125" max="16125" width="8" style="124" customWidth="1"/>
    <col min="16126" max="16130" width="5.875" style="124" customWidth="1"/>
    <col min="16131" max="16131" width="0.875" style="124" customWidth="1"/>
    <col min="16132" max="16132" width="5.75" style="124" customWidth="1"/>
    <col min="16133" max="16133" width="6" style="124" customWidth="1"/>
    <col min="16134" max="16134" width="1" style="124" customWidth="1"/>
    <col min="16135" max="16135" width="5.375" style="124" customWidth="1"/>
    <col min="16136" max="16136" width="6.875" style="124" customWidth="1"/>
    <col min="16137" max="16137" width="10.625" style="124" customWidth="1"/>
    <col min="16138" max="16138" width="8.625" style="124" customWidth="1"/>
    <col min="16139" max="16384" width="9.125" style="124"/>
  </cols>
  <sheetData>
    <row r="1" spans="1:10" ht="42" customHeight="1" x14ac:dyDescent="0.2">
      <c r="A1" s="470" t="s">
        <v>307</v>
      </c>
      <c r="B1" s="470"/>
      <c r="C1" s="470"/>
      <c r="D1" s="470"/>
      <c r="E1" s="470"/>
      <c r="F1" s="470"/>
      <c r="G1" s="470"/>
      <c r="H1" s="470"/>
      <c r="I1" s="470"/>
      <c r="J1" s="470"/>
    </row>
    <row r="2" spans="1:10" ht="27" customHeight="1" thickBot="1" x14ac:dyDescent="0.25">
      <c r="A2" s="421" t="s">
        <v>374</v>
      </c>
      <c r="B2" s="246"/>
      <c r="C2" s="246"/>
      <c r="D2" s="246"/>
      <c r="E2" s="246"/>
      <c r="F2" s="246"/>
      <c r="G2" s="246"/>
      <c r="H2" s="246"/>
      <c r="I2" s="246"/>
      <c r="J2" s="246"/>
    </row>
    <row r="3" spans="1:10" ht="39" customHeight="1" thickTop="1" x14ac:dyDescent="0.2">
      <c r="A3" s="441" t="s">
        <v>0</v>
      </c>
      <c r="B3" s="430" t="s">
        <v>256</v>
      </c>
      <c r="C3" s="211"/>
      <c r="D3" s="450" t="s">
        <v>65</v>
      </c>
      <c r="E3" s="450"/>
      <c r="F3" s="323"/>
      <c r="G3" s="450" t="s">
        <v>287</v>
      </c>
      <c r="H3" s="450"/>
      <c r="I3" s="430" t="s">
        <v>265</v>
      </c>
      <c r="J3" s="430" t="s">
        <v>266</v>
      </c>
    </row>
    <row r="4" spans="1:10" ht="27" customHeight="1" x14ac:dyDescent="0.2">
      <c r="A4" s="471"/>
      <c r="B4" s="431"/>
      <c r="C4" s="216"/>
      <c r="D4" s="158" t="s">
        <v>52</v>
      </c>
      <c r="E4" s="158" t="s">
        <v>253</v>
      </c>
      <c r="F4" s="253"/>
      <c r="G4" s="158" t="s">
        <v>52</v>
      </c>
      <c r="H4" s="158" t="s">
        <v>253</v>
      </c>
      <c r="I4" s="434"/>
      <c r="J4" s="434"/>
    </row>
    <row r="5" spans="1:10" s="41" customFormat="1" ht="23.25" customHeight="1" x14ac:dyDescent="0.2">
      <c r="A5" s="240" t="s">
        <v>2</v>
      </c>
      <c r="B5" s="235">
        <v>114</v>
      </c>
      <c r="C5" s="235"/>
      <c r="D5" s="251">
        <v>4</v>
      </c>
      <c r="E5" s="252">
        <v>3.5087719298245612</v>
      </c>
      <c r="F5" s="252"/>
      <c r="G5" s="241">
        <v>1</v>
      </c>
      <c r="H5" s="231">
        <v>25</v>
      </c>
      <c r="I5" s="235">
        <v>1.0000000000000011</v>
      </c>
      <c r="J5" s="231">
        <v>24.999999999999996</v>
      </c>
    </row>
    <row r="6" spans="1:10" s="41" customFormat="1" ht="23.25" customHeight="1" x14ac:dyDescent="0.2">
      <c r="A6" s="240" t="s">
        <v>4</v>
      </c>
      <c r="B6" s="235">
        <v>72</v>
      </c>
      <c r="C6" s="235"/>
      <c r="D6" s="251">
        <v>9</v>
      </c>
      <c r="E6" s="252">
        <v>12.5</v>
      </c>
      <c r="F6" s="252"/>
      <c r="G6" s="241">
        <v>0</v>
      </c>
      <c r="H6" s="231">
        <v>0</v>
      </c>
      <c r="I6" s="235">
        <v>0</v>
      </c>
      <c r="J6" s="231">
        <v>0</v>
      </c>
    </row>
    <row r="7" spans="1:10" s="41" customFormat="1" ht="23.25" customHeight="1" x14ac:dyDescent="0.2">
      <c r="A7" s="240" t="s">
        <v>6</v>
      </c>
      <c r="B7" s="235">
        <v>154</v>
      </c>
      <c r="C7" s="235"/>
      <c r="D7" s="251">
        <v>1</v>
      </c>
      <c r="E7" s="252">
        <v>0.64935064935064934</v>
      </c>
      <c r="F7" s="252"/>
      <c r="G7" s="241">
        <v>0</v>
      </c>
      <c r="H7" s="231">
        <v>0</v>
      </c>
      <c r="I7" s="235">
        <v>0</v>
      </c>
      <c r="J7" s="231">
        <v>0</v>
      </c>
    </row>
    <row r="8" spans="1:10" s="41" customFormat="1" ht="23.25" customHeight="1" x14ac:dyDescent="0.2">
      <c r="A8" s="240" t="s">
        <v>7</v>
      </c>
      <c r="B8" s="235">
        <v>63</v>
      </c>
      <c r="C8" s="235"/>
      <c r="D8" s="251">
        <v>1</v>
      </c>
      <c r="E8" s="252">
        <v>1.5873015873015872</v>
      </c>
      <c r="F8" s="252"/>
      <c r="G8" s="241">
        <v>0</v>
      </c>
      <c r="H8" s="231">
        <v>0</v>
      </c>
      <c r="I8" s="235">
        <v>0</v>
      </c>
      <c r="J8" s="231">
        <v>0</v>
      </c>
    </row>
    <row r="9" spans="1:10" s="41" customFormat="1" ht="23.25" customHeight="1" x14ac:dyDescent="0.2">
      <c r="A9" s="240" t="s">
        <v>8</v>
      </c>
      <c r="B9" s="235">
        <v>447</v>
      </c>
      <c r="C9" s="235"/>
      <c r="D9" s="251">
        <v>18</v>
      </c>
      <c r="E9" s="252">
        <v>4.0268456375838921</v>
      </c>
      <c r="F9" s="252"/>
      <c r="G9" s="241">
        <v>2</v>
      </c>
      <c r="H9" s="231">
        <v>11.111111111111111</v>
      </c>
      <c r="I9" s="235">
        <v>4</v>
      </c>
      <c r="J9" s="231">
        <v>39.999999999999972</v>
      </c>
    </row>
    <row r="10" spans="1:10" s="41" customFormat="1" ht="23.25" customHeight="1" x14ac:dyDescent="0.2">
      <c r="A10" s="240" t="s">
        <v>9</v>
      </c>
      <c r="B10" s="235">
        <v>170</v>
      </c>
      <c r="C10" s="235"/>
      <c r="D10" s="251">
        <v>1</v>
      </c>
      <c r="E10" s="252">
        <v>0.58823529411764708</v>
      </c>
      <c r="F10" s="252"/>
      <c r="G10" s="241">
        <v>0</v>
      </c>
      <c r="H10" s="231">
        <v>0</v>
      </c>
      <c r="I10" s="235">
        <v>0</v>
      </c>
      <c r="J10" s="231">
        <v>0</v>
      </c>
    </row>
    <row r="11" spans="1:10" s="41" customFormat="1" ht="23.25" customHeight="1" x14ac:dyDescent="0.2">
      <c r="A11" s="240" t="s">
        <v>10</v>
      </c>
      <c r="B11" s="235">
        <v>40</v>
      </c>
      <c r="C11" s="235"/>
      <c r="D11" s="251">
        <v>2</v>
      </c>
      <c r="E11" s="252">
        <v>5</v>
      </c>
      <c r="F11" s="252"/>
      <c r="G11" s="241">
        <v>0</v>
      </c>
      <c r="H11" s="231">
        <v>0</v>
      </c>
      <c r="I11" s="235">
        <v>0</v>
      </c>
      <c r="J11" s="231">
        <v>0</v>
      </c>
    </row>
    <row r="12" spans="1:10" s="41" customFormat="1" ht="23.25" customHeight="1" x14ac:dyDescent="0.2">
      <c r="A12" s="240" t="s">
        <v>11</v>
      </c>
      <c r="B12" s="235">
        <v>57</v>
      </c>
      <c r="C12" s="235"/>
      <c r="D12" s="251">
        <v>2</v>
      </c>
      <c r="E12" s="252">
        <v>3.5087719298245612</v>
      </c>
      <c r="F12" s="252"/>
      <c r="G12" s="241">
        <v>1</v>
      </c>
      <c r="H12" s="231">
        <v>50</v>
      </c>
      <c r="I12" s="235">
        <v>1.0000000000000004</v>
      </c>
      <c r="J12" s="231">
        <v>49.999999999999993</v>
      </c>
    </row>
    <row r="13" spans="1:10" s="41" customFormat="1" ht="23.25" customHeight="1" x14ac:dyDescent="0.2">
      <c r="A13" s="240" t="s">
        <v>12</v>
      </c>
      <c r="B13" s="235">
        <v>35</v>
      </c>
      <c r="C13" s="235"/>
      <c r="D13" s="251">
        <v>1</v>
      </c>
      <c r="E13" s="252">
        <v>2.8571428571428572</v>
      </c>
      <c r="F13" s="252"/>
      <c r="G13" s="241">
        <v>1</v>
      </c>
      <c r="H13" s="231">
        <v>100</v>
      </c>
      <c r="I13" s="235">
        <v>4.0000000000000018</v>
      </c>
      <c r="J13" s="231">
        <v>29.999999999999986</v>
      </c>
    </row>
    <row r="14" spans="1:10" s="41" customFormat="1" ht="23.25" customHeight="1" x14ac:dyDescent="0.2">
      <c r="A14" s="240" t="s">
        <v>13</v>
      </c>
      <c r="B14" s="235">
        <v>48</v>
      </c>
      <c r="C14" s="235"/>
      <c r="D14" s="251">
        <v>3</v>
      </c>
      <c r="E14" s="252">
        <v>6.25</v>
      </c>
      <c r="F14" s="252"/>
      <c r="G14" s="241">
        <v>0</v>
      </c>
      <c r="H14" s="231">
        <v>0</v>
      </c>
      <c r="I14" s="235">
        <v>0</v>
      </c>
      <c r="J14" s="231">
        <v>0</v>
      </c>
    </row>
    <row r="15" spans="1:10" s="41" customFormat="1" ht="23.25" customHeight="1" x14ac:dyDescent="0.2">
      <c r="A15" s="240" t="s">
        <v>14</v>
      </c>
      <c r="B15" s="235">
        <v>58</v>
      </c>
      <c r="C15" s="235"/>
      <c r="D15" s="251">
        <v>3</v>
      </c>
      <c r="E15" s="252">
        <v>5.1724137931034484</v>
      </c>
      <c r="F15" s="252"/>
      <c r="G15" s="241">
        <v>1</v>
      </c>
      <c r="H15" s="231">
        <v>33.333333333333329</v>
      </c>
      <c r="I15" s="235">
        <v>1.0000000000000007</v>
      </c>
      <c r="J15" s="231">
        <v>40</v>
      </c>
    </row>
    <row r="16" spans="1:10" s="41" customFormat="1" ht="23.25" customHeight="1" x14ac:dyDescent="0.2">
      <c r="A16" s="240" t="s">
        <v>15</v>
      </c>
      <c r="B16" s="235">
        <v>38</v>
      </c>
      <c r="C16" s="235"/>
      <c r="D16" s="251">
        <v>1</v>
      </c>
      <c r="E16" s="252">
        <v>2.6315789473684208</v>
      </c>
      <c r="F16" s="252"/>
      <c r="G16" s="241">
        <v>0</v>
      </c>
      <c r="H16" s="231">
        <v>0</v>
      </c>
      <c r="I16" s="235">
        <v>0</v>
      </c>
      <c r="J16" s="231">
        <v>0</v>
      </c>
    </row>
    <row r="17" spans="1:22" s="41" customFormat="1" ht="23.25" customHeight="1" x14ac:dyDescent="0.2">
      <c r="A17" s="240" t="s">
        <v>16</v>
      </c>
      <c r="B17" s="235">
        <v>80</v>
      </c>
      <c r="C17" s="235"/>
      <c r="D17" s="251">
        <v>0</v>
      </c>
      <c r="E17" s="252">
        <v>0</v>
      </c>
      <c r="F17" s="252"/>
      <c r="G17" s="241">
        <v>0</v>
      </c>
      <c r="H17" s="231">
        <v>0</v>
      </c>
      <c r="I17" s="235">
        <v>0</v>
      </c>
      <c r="J17" s="231">
        <v>0</v>
      </c>
    </row>
    <row r="18" spans="1:22" s="41" customFormat="1" ht="23.25" customHeight="1" x14ac:dyDescent="0.2">
      <c r="A18" s="240" t="s">
        <v>17</v>
      </c>
      <c r="B18" s="235">
        <v>79</v>
      </c>
      <c r="C18" s="235"/>
      <c r="D18" s="251">
        <v>0</v>
      </c>
      <c r="E18" s="252">
        <v>0</v>
      </c>
      <c r="F18" s="252"/>
      <c r="G18" s="241">
        <v>0</v>
      </c>
      <c r="H18" s="231">
        <v>0</v>
      </c>
      <c r="I18" s="235">
        <v>0</v>
      </c>
      <c r="J18" s="231">
        <v>0</v>
      </c>
    </row>
    <row r="19" spans="1:22" s="41" customFormat="1" ht="23.25" customHeight="1" x14ac:dyDescent="0.2">
      <c r="A19" s="244" t="s">
        <v>18</v>
      </c>
      <c r="B19" s="147">
        <v>100</v>
      </c>
      <c r="C19" s="147"/>
      <c r="D19" s="249">
        <v>1</v>
      </c>
      <c r="E19" s="250">
        <v>1</v>
      </c>
      <c r="F19" s="250"/>
      <c r="G19" s="242">
        <v>0</v>
      </c>
      <c r="H19" s="247">
        <v>0</v>
      </c>
      <c r="I19" s="238">
        <v>0</v>
      </c>
      <c r="J19" s="247">
        <v>0</v>
      </c>
    </row>
    <row r="20" spans="1:22" s="225" customFormat="1" ht="33" customHeight="1" thickBot="1" x14ac:dyDescent="0.25">
      <c r="A20" s="376" t="s">
        <v>214</v>
      </c>
      <c r="B20" s="282">
        <v>1555</v>
      </c>
      <c r="C20" s="224"/>
      <c r="D20" s="224">
        <v>47</v>
      </c>
      <c r="E20" s="356">
        <v>3.022508038585209</v>
      </c>
      <c r="F20" s="224"/>
      <c r="G20" s="224">
        <v>6</v>
      </c>
      <c r="H20" s="356">
        <v>12.76595744680851</v>
      </c>
      <c r="I20" s="224">
        <v>11.000000000000011</v>
      </c>
      <c r="J20" s="356">
        <v>185.00000000000023</v>
      </c>
    </row>
    <row r="21" spans="1:22" ht="15" thickTop="1" x14ac:dyDescent="0.2">
      <c r="A21" s="2"/>
      <c r="B21" s="2"/>
      <c r="C21" s="2"/>
      <c r="D21" s="2"/>
      <c r="E21" s="2"/>
      <c r="F21" s="2"/>
      <c r="G21" s="129"/>
      <c r="H21" s="129"/>
      <c r="I21" s="129"/>
      <c r="J21" s="2"/>
    </row>
    <row r="22" spans="1:22" s="146" customFormat="1" ht="18" customHeight="1" x14ac:dyDescent="0.2">
      <c r="A22" s="2"/>
      <c r="B22" s="2"/>
      <c r="C22" s="2"/>
      <c r="D22" s="2"/>
      <c r="E22" s="2"/>
      <c r="F22" s="2"/>
      <c r="G22" s="129"/>
      <c r="H22" s="129"/>
      <c r="I22" s="129"/>
      <c r="J22" s="2"/>
    </row>
    <row r="23" spans="1:22" ht="14.25" customHeight="1" x14ac:dyDescent="0.2"/>
    <row r="24" spans="1:22" s="146" customFormat="1" ht="27" customHeight="1" x14ac:dyDescent="0.2">
      <c r="A24" s="263" t="s">
        <v>288</v>
      </c>
      <c r="B24" s="212"/>
      <c r="C24" s="159"/>
      <c r="D24" s="159"/>
      <c r="E24" s="159"/>
      <c r="F24" s="159"/>
      <c r="G24" s="159"/>
      <c r="H24" s="159"/>
      <c r="I24" s="159"/>
      <c r="J24" s="419">
        <v>122</v>
      </c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</sheetData>
  <mergeCells count="7">
    <mergeCell ref="A1:J1"/>
    <mergeCell ref="A3:A4"/>
    <mergeCell ref="B3:B4"/>
    <mergeCell ref="D3:E3"/>
    <mergeCell ref="G3:H3"/>
    <mergeCell ref="I3:I4"/>
    <mergeCell ref="J3:J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X23"/>
  <sheetViews>
    <sheetView rightToLeft="1" view="pageBreakPreview" zoomScaleSheetLayoutView="100" workbookViewId="0">
      <selection activeCell="A2" sqref="A2"/>
    </sheetView>
  </sheetViews>
  <sheetFormatPr defaultColWidth="9.125" defaultRowHeight="14.25" x14ac:dyDescent="0.2"/>
  <cols>
    <col min="1" max="1" width="10.75" style="124" customWidth="1"/>
    <col min="2" max="2" width="6.875" style="124" customWidth="1"/>
    <col min="3" max="3" width="7" style="124" customWidth="1"/>
    <col min="4" max="4" width="0.875" style="124" customWidth="1"/>
    <col min="5" max="7" width="7.75" style="124" customWidth="1"/>
    <col min="8" max="8" width="7.75" style="134" customWidth="1"/>
    <col min="9" max="9" width="0.75" style="124" customWidth="1"/>
    <col min="10" max="10" width="8" style="124" customWidth="1"/>
    <col min="11" max="11" width="7.75" style="124" customWidth="1"/>
    <col min="12" max="12" width="7.75" style="146" customWidth="1"/>
    <col min="13" max="13" width="7.75" style="124" customWidth="1"/>
    <col min="14" max="14" width="0.75" style="124" customWidth="1"/>
    <col min="15" max="16" width="6.625" style="124" customWidth="1"/>
    <col min="17" max="17" width="5.75" style="124" customWidth="1"/>
    <col min="18" max="18" width="7.25" style="124" customWidth="1"/>
    <col min="19" max="19" width="0.625" style="124" customWidth="1"/>
    <col min="20" max="20" width="7.75" style="124" customWidth="1"/>
    <col min="21" max="21" width="7.625" style="124" customWidth="1"/>
    <col min="22" max="22" width="7.125" style="124" customWidth="1"/>
    <col min="23" max="23" width="9.25" style="124" customWidth="1"/>
    <col min="24" max="16384" width="9.125" style="124"/>
  </cols>
  <sheetData>
    <row r="1" spans="1:24" ht="31.5" customHeight="1" x14ac:dyDescent="0.2">
      <c r="A1" s="472" t="s">
        <v>269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102"/>
    </row>
    <row r="2" spans="1:24" ht="25.5" customHeight="1" thickBot="1" x14ac:dyDescent="0.25">
      <c r="A2" s="421" t="s">
        <v>375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4" ht="43.5" customHeight="1" thickTop="1" x14ac:dyDescent="0.2">
      <c r="A3" s="436" t="s">
        <v>0</v>
      </c>
      <c r="B3" s="433" t="s">
        <v>65</v>
      </c>
      <c r="C3" s="433"/>
      <c r="D3" s="323"/>
      <c r="E3" s="433" t="s">
        <v>267</v>
      </c>
      <c r="F3" s="433"/>
      <c r="G3" s="433"/>
      <c r="H3" s="433"/>
      <c r="I3" s="323"/>
      <c r="J3" s="433" t="s">
        <v>268</v>
      </c>
      <c r="K3" s="433"/>
      <c r="L3" s="433"/>
      <c r="M3" s="433"/>
      <c r="N3" s="323"/>
      <c r="O3" s="433" t="s">
        <v>66</v>
      </c>
      <c r="P3" s="433"/>
      <c r="Q3" s="433"/>
      <c r="R3" s="433"/>
      <c r="S3" s="323"/>
      <c r="T3" s="433" t="s">
        <v>211</v>
      </c>
      <c r="U3" s="433"/>
      <c r="V3" s="433"/>
      <c r="W3" s="433"/>
    </row>
    <row r="4" spans="1:24" ht="33" customHeight="1" x14ac:dyDescent="0.2">
      <c r="A4" s="437"/>
      <c r="B4" s="158" t="s">
        <v>52</v>
      </c>
      <c r="C4" s="158" t="s">
        <v>255</v>
      </c>
      <c r="D4" s="215"/>
      <c r="E4" s="158" t="s">
        <v>190</v>
      </c>
      <c r="F4" s="158" t="s">
        <v>188</v>
      </c>
      <c r="G4" s="158" t="s">
        <v>213</v>
      </c>
      <c r="H4" s="158" t="s">
        <v>36</v>
      </c>
      <c r="I4" s="215"/>
      <c r="J4" s="158" t="s">
        <v>190</v>
      </c>
      <c r="K4" s="158" t="s">
        <v>188</v>
      </c>
      <c r="L4" s="158" t="s">
        <v>213</v>
      </c>
      <c r="M4" s="158" t="s">
        <v>36</v>
      </c>
      <c r="N4" s="213"/>
      <c r="O4" s="158" t="s">
        <v>38</v>
      </c>
      <c r="P4" s="158" t="s">
        <v>39</v>
      </c>
      <c r="Q4" s="158" t="s">
        <v>40</v>
      </c>
      <c r="R4" s="158" t="s">
        <v>36</v>
      </c>
      <c r="S4" s="213"/>
      <c r="T4" s="158" t="s">
        <v>38</v>
      </c>
      <c r="U4" s="158" t="s">
        <v>59</v>
      </c>
      <c r="V4" s="158" t="s">
        <v>40</v>
      </c>
      <c r="W4" s="158" t="s">
        <v>36</v>
      </c>
    </row>
    <row r="5" spans="1:24" s="41" customFormat="1" ht="23.25" customHeight="1" x14ac:dyDescent="0.2">
      <c r="A5" s="149" t="s">
        <v>2</v>
      </c>
      <c r="B5" s="220">
        <v>4</v>
      </c>
      <c r="C5" s="252">
        <v>3.5087719298245612</v>
      </c>
      <c r="D5" s="233"/>
      <c r="E5" s="164">
        <v>3</v>
      </c>
      <c r="F5" s="164">
        <v>1</v>
      </c>
      <c r="G5" s="164">
        <v>0</v>
      </c>
      <c r="H5" s="164">
        <v>4</v>
      </c>
      <c r="I5" s="164"/>
      <c r="J5" s="167">
        <v>75</v>
      </c>
      <c r="K5" s="167">
        <v>25</v>
      </c>
      <c r="L5" s="151">
        <v>0</v>
      </c>
      <c r="M5" s="167">
        <v>100</v>
      </c>
      <c r="N5" s="167"/>
      <c r="O5" s="234">
        <v>4</v>
      </c>
      <c r="P5" s="234">
        <v>0</v>
      </c>
      <c r="Q5" s="234">
        <v>0</v>
      </c>
      <c r="R5" s="235">
        <v>4</v>
      </c>
      <c r="S5" s="235"/>
      <c r="T5" s="236">
        <v>100</v>
      </c>
      <c r="U5" s="236">
        <v>0</v>
      </c>
      <c r="V5" s="236">
        <v>0</v>
      </c>
      <c r="W5" s="236">
        <v>100</v>
      </c>
    </row>
    <row r="6" spans="1:24" s="41" customFormat="1" ht="23.25" customHeight="1" x14ac:dyDescent="0.2">
      <c r="A6" s="149" t="s">
        <v>4</v>
      </c>
      <c r="B6" s="220">
        <v>9</v>
      </c>
      <c r="C6" s="252">
        <v>12.5</v>
      </c>
      <c r="D6" s="233"/>
      <c r="E6" s="164">
        <v>6</v>
      </c>
      <c r="F6" s="164">
        <v>0</v>
      </c>
      <c r="G6" s="164">
        <v>3</v>
      </c>
      <c r="H6" s="164">
        <v>9</v>
      </c>
      <c r="I6" s="164"/>
      <c r="J6" s="167">
        <v>66.666666666666657</v>
      </c>
      <c r="K6" s="167">
        <v>0</v>
      </c>
      <c r="L6" s="151">
        <v>33.333333333333329</v>
      </c>
      <c r="M6" s="167">
        <v>100</v>
      </c>
      <c r="N6" s="167"/>
      <c r="O6" s="234">
        <v>9</v>
      </c>
      <c r="P6" s="234">
        <v>0</v>
      </c>
      <c r="Q6" s="234">
        <v>0</v>
      </c>
      <c r="R6" s="235">
        <v>9</v>
      </c>
      <c r="S6" s="235"/>
      <c r="T6" s="236">
        <v>100</v>
      </c>
      <c r="U6" s="236">
        <v>0</v>
      </c>
      <c r="V6" s="236">
        <v>0</v>
      </c>
      <c r="W6" s="236">
        <v>100</v>
      </c>
    </row>
    <row r="7" spans="1:24" s="41" customFormat="1" ht="23.25" customHeight="1" x14ac:dyDescent="0.2">
      <c r="A7" s="149" t="s">
        <v>6</v>
      </c>
      <c r="B7" s="220">
        <v>1</v>
      </c>
      <c r="C7" s="252">
        <v>0.64935064935064934</v>
      </c>
      <c r="D7" s="233"/>
      <c r="E7" s="168">
        <v>1</v>
      </c>
      <c r="F7" s="168">
        <v>0</v>
      </c>
      <c r="G7" s="168">
        <v>0</v>
      </c>
      <c r="H7" s="168">
        <v>1</v>
      </c>
      <c r="I7" s="168"/>
      <c r="J7" s="167">
        <v>100</v>
      </c>
      <c r="K7" s="167">
        <v>0</v>
      </c>
      <c r="L7" s="151">
        <v>0</v>
      </c>
      <c r="M7" s="167">
        <v>100</v>
      </c>
      <c r="N7" s="167"/>
      <c r="O7" s="234">
        <v>1</v>
      </c>
      <c r="P7" s="234">
        <v>0</v>
      </c>
      <c r="Q7" s="234">
        <v>0</v>
      </c>
      <c r="R7" s="235">
        <v>1</v>
      </c>
      <c r="S7" s="235"/>
      <c r="T7" s="236">
        <v>100</v>
      </c>
      <c r="U7" s="236">
        <v>0</v>
      </c>
      <c r="V7" s="236">
        <v>0</v>
      </c>
      <c r="W7" s="236">
        <v>100</v>
      </c>
    </row>
    <row r="8" spans="1:24" s="41" customFormat="1" ht="23.25" customHeight="1" x14ac:dyDescent="0.2">
      <c r="A8" s="149" t="s">
        <v>7</v>
      </c>
      <c r="B8" s="220">
        <v>1</v>
      </c>
      <c r="C8" s="252">
        <v>1.5873015873015872</v>
      </c>
      <c r="D8" s="233"/>
      <c r="E8" s="164">
        <v>0</v>
      </c>
      <c r="F8" s="164">
        <v>0</v>
      </c>
      <c r="G8" s="164">
        <v>1</v>
      </c>
      <c r="H8" s="164">
        <v>1</v>
      </c>
      <c r="I8" s="164"/>
      <c r="J8" s="167">
        <v>0</v>
      </c>
      <c r="K8" s="167">
        <v>0</v>
      </c>
      <c r="L8" s="151">
        <v>100</v>
      </c>
      <c r="M8" s="167">
        <v>100</v>
      </c>
      <c r="N8" s="167"/>
      <c r="O8" s="234">
        <v>1</v>
      </c>
      <c r="P8" s="234">
        <v>0</v>
      </c>
      <c r="Q8" s="234">
        <v>0</v>
      </c>
      <c r="R8" s="235">
        <v>1</v>
      </c>
      <c r="S8" s="235"/>
      <c r="T8" s="236">
        <v>100</v>
      </c>
      <c r="U8" s="236">
        <v>0</v>
      </c>
      <c r="V8" s="236">
        <v>0</v>
      </c>
      <c r="W8" s="236">
        <v>100</v>
      </c>
    </row>
    <row r="9" spans="1:24" s="41" customFormat="1" ht="23.25" customHeight="1" x14ac:dyDescent="0.2">
      <c r="A9" s="149" t="s">
        <v>8</v>
      </c>
      <c r="B9" s="220">
        <v>18</v>
      </c>
      <c r="C9" s="252">
        <v>4.0268456375838921</v>
      </c>
      <c r="D9" s="233"/>
      <c r="E9" s="164">
        <v>7</v>
      </c>
      <c r="F9" s="164">
        <v>6</v>
      </c>
      <c r="G9" s="164">
        <v>5</v>
      </c>
      <c r="H9" s="164">
        <v>18</v>
      </c>
      <c r="I9" s="164"/>
      <c r="J9" s="167">
        <v>38.888888888888893</v>
      </c>
      <c r="K9" s="167">
        <v>33.333333333333329</v>
      </c>
      <c r="L9" s="151">
        <v>27.777777777777779</v>
      </c>
      <c r="M9" s="167">
        <v>100</v>
      </c>
      <c r="N9" s="167"/>
      <c r="O9" s="234">
        <v>18</v>
      </c>
      <c r="P9" s="234">
        <v>0</v>
      </c>
      <c r="Q9" s="234">
        <v>0</v>
      </c>
      <c r="R9" s="235">
        <v>18</v>
      </c>
      <c r="S9" s="235"/>
      <c r="T9" s="236">
        <v>100</v>
      </c>
      <c r="U9" s="236">
        <v>0</v>
      </c>
      <c r="V9" s="236">
        <v>0</v>
      </c>
      <c r="W9" s="236">
        <v>100</v>
      </c>
    </row>
    <row r="10" spans="1:24" s="41" customFormat="1" ht="23.25" customHeight="1" x14ac:dyDescent="0.2">
      <c r="A10" s="149" t="s">
        <v>9</v>
      </c>
      <c r="B10" s="220">
        <v>1</v>
      </c>
      <c r="C10" s="252">
        <v>0.58823529411764708</v>
      </c>
      <c r="D10" s="233"/>
      <c r="E10" s="164">
        <v>0</v>
      </c>
      <c r="F10" s="164">
        <v>0</v>
      </c>
      <c r="G10" s="164">
        <v>2</v>
      </c>
      <c r="H10" s="164">
        <v>2</v>
      </c>
      <c r="I10" s="164"/>
      <c r="J10" s="167">
        <v>0</v>
      </c>
      <c r="K10" s="167">
        <v>0</v>
      </c>
      <c r="L10" s="151">
        <v>100</v>
      </c>
      <c r="M10" s="167">
        <v>100</v>
      </c>
      <c r="N10" s="167"/>
      <c r="O10" s="234">
        <v>2</v>
      </c>
      <c r="P10" s="234">
        <v>0</v>
      </c>
      <c r="Q10" s="234">
        <v>0</v>
      </c>
      <c r="R10" s="235">
        <v>2</v>
      </c>
      <c r="S10" s="235"/>
      <c r="T10" s="236">
        <v>100</v>
      </c>
      <c r="U10" s="236">
        <v>0</v>
      </c>
      <c r="V10" s="236">
        <v>0</v>
      </c>
      <c r="W10" s="236">
        <v>100</v>
      </c>
    </row>
    <row r="11" spans="1:24" s="41" customFormat="1" ht="23.25" customHeight="1" x14ac:dyDescent="0.2">
      <c r="A11" s="149" t="s">
        <v>10</v>
      </c>
      <c r="B11" s="220">
        <v>2</v>
      </c>
      <c r="C11" s="252">
        <v>5</v>
      </c>
      <c r="D11" s="233"/>
      <c r="E11" s="164">
        <v>1</v>
      </c>
      <c r="F11" s="164">
        <v>1</v>
      </c>
      <c r="G11" s="164">
        <v>0</v>
      </c>
      <c r="H11" s="164">
        <v>2</v>
      </c>
      <c r="I11" s="164"/>
      <c r="J11" s="167">
        <v>50</v>
      </c>
      <c r="K11" s="167">
        <v>50</v>
      </c>
      <c r="L11" s="151">
        <v>0</v>
      </c>
      <c r="M11" s="167">
        <v>100</v>
      </c>
      <c r="N11" s="167"/>
      <c r="O11" s="234">
        <v>2</v>
      </c>
      <c r="P11" s="234">
        <v>0</v>
      </c>
      <c r="Q11" s="234">
        <v>0</v>
      </c>
      <c r="R11" s="235">
        <v>2</v>
      </c>
      <c r="S11" s="235"/>
      <c r="T11" s="236">
        <v>100</v>
      </c>
      <c r="U11" s="236">
        <v>0</v>
      </c>
      <c r="V11" s="236">
        <v>0</v>
      </c>
      <c r="W11" s="236">
        <v>100</v>
      </c>
    </row>
    <row r="12" spans="1:24" s="41" customFormat="1" ht="23.25" customHeight="1" x14ac:dyDescent="0.2">
      <c r="A12" s="149" t="s">
        <v>11</v>
      </c>
      <c r="B12" s="220">
        <v>2</v>
      </c>
      <c r="C12" s="252">
        <v>3.5087719298245612</v>
      </c>
      <c r="D12" s="233"/>
      <c r="E12" s="164">
        <v>1</v>
      </c>
      <c r="F12" s="164">
        <v>0</v>
      </c>
      <c r="G12" s="164">
        <v>1</v>
      </c>
      <c r="H12" s="164">
        <v>2</v>
      </c>
      <c r="I12" s="164"/>
      <c r="J12" s="167">
        <v>50</v>
      </c>
      <c r="K12" s="167">
        <v>0</v>
      </c>
      <c r="L12" s="151">
        <v>50</v>
      </c>
      <c r="M12" s="167">
        <v>100</v>
      </c>
      <c r="N12" s="167"/>
      <c r="O12" s="234">
        <v>1</v>
      </c>
      <c r="P12" s="234">
        <v>1</v>
      </c>
      <c r="Q12" s="234">
        <v>0</v>
      </c>
      <c r="R12" s="235">
        <v>2</v>
      </c>
      <c r="S12" s="235"/>
      <c r="T12" s="236">
        <v>50</v>
      </c>
      <c r="U12" s="236">
        <v>50</v>
      </c>
      <c r="V12" s="236">
        <v>0</v>
      </c>
      <c r="W12" s="236">
        <v>100</v>
      </c>
    </row>
    <row r="13" spans="1:24" s="41" customFormat="1" ht="23.25" customHeight="1" x14ac:dyDescent="0.2">
      <c r="A13" s="149" t="s">
        <v>12</v>
      </c>
      <c r="B13" s="220">
        <v>1</v>
      </c>
      <c r="C13" s="252">
        <v>2.8571428571428572</v>
      </c>
      <c r="D13" s="233"/>
      <c r="E13" s="164">
        <v>1</v>
      </c>
      <c r="F13" s="164">
        <v>1</v>
      </c>
      <c r="G13" s="164">
        <v>0</v>
      </c>
      <c r="H13" s="164">
        <v>2</v>
      </c>
      <c r="I13" s="164"/>
      <c r="J13" s="167">
        <v>50</v>
      </c>
      <c r="K13" s="167">
        <v>50</v>
      </c>
      <c r="L13" s="151">
        <v>0</v>
      </c>
      <c r="M13" s="167">
        <v>100</v>
      </c>
      <c r="N13" s="167"/>
      <c r="O13" s="234">
        <v>2</v>
      </c>
      <c r="P13" s="234">
        <v>0</v>
      </c>
      <c r="Q13" s="234">
        <v>0</v>
      </c>
      <c r="R13" s="235">
        <v>2</v>
      </c>
      <c r="S13" s="235"/>
      <c r="T13" s="236">
        <v>100</v>
      </c>
      <c r="U13" s="236">
        <v>0</v>
      </c>
      <c r="V13" s="236">
        <v>0</v>
      </c>
      <c r="W13" s="236">
        <v>100</v>
      </c>
    </row>
    <row r="14" spans="1:24" s="41" customFormat="1" ht="22.5" customHeight="1" x14ac:dyDescent="0.2">
      <c r="A14" s="149" t="s">
        <v>13</v>
      </c>
      <c r="B14" s="220">
        <v>3</v>
      </c>
      <c r="C14" s="252">
        <v>6.25</v>
      </c>
      <c r="D14" s="233"/>
      <c r="E14" s="164">
        <v>1</v>
      </c>
      <c r="F14" s="164">
        <v>2</v>
      </c>
      <c r="G14" s="164">
        <v>0</v>
      </c>
      <c r="H14" s="164">
        <v>3</v>
      </c>
      <c r="I14" s="164"/>
      <c r="J14" s="167">
        <v>33.333333333333329</v>
      </c>
      <c r="K14" s="167">
        <v>66.666666666666657</v>
      </c>
      <c r="L14" s="151">
        <v>0</v>
      </c>
      <c r="M14" s="167">
        <v>100</v>
      </c>
      <c r="N14" s="167"/>
      <c r="O14" s="234">
        <v>1</v>
      </c>
      <c r="P14" s="234">
        <v>0</v>
      </c>
      <c r="Q14" s="234">
        <v>2</v>
      </c>
      <c r="R14" s="235">
        <v>3</v>
      </c>
      <c r="S14" s="235"/>
      <c r="T14" s="236">
        <v>33.333333333333329</v>
      </c>
      <c r="U14" s="236">
        <v>0</v>
      </c>
      <c r="V14" s="236">
        <v>66.666666666666657</v>
      </c>
      <c r="W14" s="236">
        <v>100</v>
      </c>
    </row>
    <row r="15" spans="1:24" s="41" customFormat="1" ht="23.25" customHeight="1" x14ac:dyDescent="0.2">
      <c r="A15" s="149" t="s">
        <v>14</v>
      </c>
      <c r="B15" s="220">
        <v>3</v>
      </c>
      <c r="C15" s="252">
        <v>5.1724137931034484</v>
      </c>
      <c r="D15" s="233"/>
      <c r="E15" s="164">
        <v>1</v>
      </c>
      <c r="F15" s="164">
        <v>1</v>
      </c>
      <c r="G15" s="164">
        <v>1</v>
      </c>
      <c r="H15" s="164">
        <v>3</v>
      </c>
      <c r="I15" s="164"/>
      <c r="J15" s="167">
        <v>33.333333333333329</v>
      </c>
      <c r="K15" s="167">
        <v>33.333333333333329</v>
      </c>
      <c r="L15" s="151">
        <v>33.333333333333329</v>
      </c>
      <c r="M15" s="167">
        <v>100</v>
      </c>
      <c r="N15" s="167"/>
      <c r="O15" s="234">
        <v>1</v>
      </c>
      <c r="P15" s="234">
        <v>2</v>
      </c>
      <c r="Q15" s="234">
        <v>0</v>
      </c>
      <c r="R15" s="235">
        <v>3</v>
      </c>
      <c r="S15" s="235"/>
      <c r="T15" s="236">
        <v>33.333333333333329</v>
      </c>
      <c r="U15" s="236">
        <v>66.666666666666657</v>
      </c>
      <c r="V15" s="236">
        <v>0</v>
      </c>
      <c r="W15" s="236">
        <v>100</v>
      </c>
    </row>
    <row r="16" spans="1:24" s="41" customFormat="1" ht="23.25" customHeight="1" x14ac:dyDescent="0.2">
      <c r="A16" s="149" t="s">
        <v>15</v>
      </c>
      <c r="B16" s="220">
        <v>1</v>
      </c>
      <c r="C16" s="252">
        <v>2.6315789473684208</v>
      </c>
      <c r="D16" s="233"/>
      <c r="E16" s="164">
        <v>1</v>
      </c>
      <c r="F16" s="164">
        <v>0</v>
      </c>
      <c r="G16" s="164">
        <v>0</v>
      </c>
      <c r="H16" s="164">
        <v>1</v>
      </c>
      <c r="I16" s="164"/>
      <c r="J16" s="167">
        <v>100</v>
      </c>
      <c r="K16" s="167">
        <v>0</v>
      </c>
      <c r="L16" s="151">
        <v>0</v>
      </c>
      <c r="M16" s="167">
        <v>100</v>
      </c>
      <c r="N16" s="167"/>
      <c r="O16" s="234">
        <v>1</v>
      </c>
      <c r="P16" s="234">
        <v>0</v>
      </c>
      <c r="Q16" s="234">
        <v>0</v>
      </c>
      <c r="R16" s="235">
        <v>1</v>
      </c>
      <c r="S16" s="235"/>
      <c r="T16" s="236">
        <v>100</v>
      </c>
      <c r="U16" s="236">
        <v>0</v>
      </c>
      <c r="V16" s="236">
        <v>0</v>
      </c>
      <c r="W16" s="236">
        <v>100</v>
      </c>
    </row>
    <row r="17" spans="1:23" s="41" customFormat="1" ht="23.25" customHeight="1" x14ac:dyDescent="0.2">
      <c r="A17" s="149" t="s">
        <v>16</v>
      </c>
      <c r="B17" s="220">
        <v>0</v>
      </c>
      <c r="C17" s="252">
        <v>0</v>
      </c>
      <c r="D17" s="233"/>
      <c r="E17" s="164">
        <v>0</v>
      </c>
      <c r="F17" s="164">
        <v>0</v>
      </c>
      <c r="G17" s="164">
        <v>0</v>
      </c>
      <c r="H17" s="164">
        <v>0</v>
      </c>
      <c r="I17" s="164"/>
      <c r="J17" s="167">
        <v>0</v>
      </c>
      <c r="K17" s="167">
        <v>0</v>
      </c>
      <c r="L17" s="151">
        <v>0</v>
      </c>
      <c r="M17" s="167">
        <v>0</v>
      </c>
      <c r="N17" s="167"/>
      <c r="O17" s="234">
        <v>0</v>
      </c>
      <c r="P17" s="234">
        <v>0</v>
      </c>
      <c r="Q17" s="234">
        <v>0</v>
      </c>
      <c r="R17" s="235">
        <v>0</v>
      </c>
      <c r="S17" s="235"/>
      <c r="T17" s="236">
        <v>0</v>
      </c>
      <c r="U17" s="236">
        <v>0</v>
      </c>
      <c r="V17" s="236">
        <v>0</v>
      </c>
      <c r="W17" s="236">
        <v>0</v>
      </c>
    </row>
    <row r="18" spans="1:23" s="41" customFormat="1" ht="23.25" customHeight="1" x14ac:dyDescent="0.2">
      <c r="A18" s="149" t="s">
        <v>17</v>
      </c>
      <c r="B18" s="220">
        <v>0</v>
      </c>
      <c r="C18" s="252">
        <v>0</v>
      </c>
      <c r="D18" s="233"/>
      <c r="E18" s="164">
        <v>0</v>
      </c>
      <c r="F18" s="164">
        <v>0</v>
      </c>
      <c r="G18" s="164">
        <v>0</v>
      </c>
      <c r="H18" s="164">
        <v>0</v>
      </c>
      <c r="I18" s="164"/>
      <c r="J18" s="167">
        <v>0</v>
      </c>
      <c r="K18" s="167">
        <v>0</v>
      </c>
      <c r="L18" s="151">
        <v>0</v>
      </c>
      <c r="M18" s="167">
        <v>0</v>
      </c>
      <c r="N18" s="167"/>
      <c r="O18" s="234">
        <v>0</v>
      </c>
      <c r="P18" s="234">
        <v>0</v>
      </c>
      <c r="Q18" s="234">
        <v>0</v>
      </c>
      <c r="R18" s="235">
        <v>0</v>
      </c>
      <c r="S18" s="235"/>
      <c r="T18" s="236">
        <v>0</v>
      </c>
      <c r="U18" s="236">
        <v>0</v>
      </c>
      <c r="V18" s="236">
        <v>0</v>
      </c>
      <c r="W18" s="236">
        <v>0</v>
      </c>
    </row>
    <row r="19" spans="1:23" s="41" customFormat="1" ht="23.25" customHeight="1" x14ac:dyDescent="0.2">
      <c r="A19" s="150" t="s">
        <v>18</v>
      </c>
      <c r="B19" s="173">
        <v>1</v>
      </c>
      <c r="C19" s="250">
        <v>1</v>
      </c>
      <c r="D19" s="237"/>
      <c r="E19" s="152">
        <v>0</v>
      </c>
      <c r="F19" s="152">
        <v>0</v>
      </c>
      <c r="G19" s="152">
        <v>3</v>
      </c>
      <c r="H19" s="152">
        <v>3</v>
      </c>
      <c r="I19" s="152"/>
      <c r="J19" s="153">
        <v>0</v>
      </c>
      <c r="K19" s="153">
        <v>0</v>
      </c>
      <c r="L19" s="153">
        <v>100</v>
      </c>
      <c r="M19" s="153">
        <v>100</v>
      </c>
      <c r="N19" s="153"/>
      <c r="O19" s="238">
        <v>1</v>
      </c>
      <c r="P19" s="238">
        <v>2</v>
      </c>
      <c r="Q19" s="238">
        <v>0</v>
      </c>
      <c r="R19" s="238">
        <v>3</v>
      </c>
      <c r="S19" s="238"/>
      <c r="T19" s="239">
        <v>33.333333333333329</v>
      </c>
      <c r="U19" s="239">
        <v>66.666666666666657</v>
      </c>
      <c r="V19" s="239">
        <v>0</v>
      </c>
      <c r="W19" s="239">
        <v>100</v>
      </c>
    </row>
    <row r="20" spans="1:23" s="225" customFormat="1" ht="33.75" customHeight="1" thickBot="1" x14ac:dyDescent="0.25">
      <c r="A20" s="222" t="s">
        <v>214</v>
      </c>
      <c r="B20" s="223">
        <v>47</v>
      </c>
      <c r="C20" s="356">
        <v>3.022508038585209</v>
      </c>
      <c r="D20" s="356"/>
      <c r="E20" s="223">
        <v>23</v>
      </c>
      <c r="F20" s="223">
        <v>12</v>
      </c>
      <c r="G20" s="223">
        <v>16</v>
      </c>
      <c r="H20" s="223">
        <v>51</v>
      </c>
      <c r="I20" s="223"/>
      <c r="J20" s="356">
        <v>45.098039215686278</v>
      </c>
      <c r="K20" s="356">
        <v>23.52941176470588</v>
      </c>
      <c r="L20" s="366">
        <v>31.372549019607842</v>
      </c>
      <c r="M20" s="356">
        <v>100</v>
      </c>
      <c r="N20" s="356"/>
      <c r="O20" s="223">
        <v>44</v>
      </c>
      <c r="P20" s="223">
        <v>5</v>
      </c>
      <c r="Q20" s="223">
        <v>2</v>
      </c>
      <c r="R20" s="223">
        <v>51</v>
      </c>
      <c r="S20" s="223"/>
      <c r="T20" s="356">
        <v>86.274509803921575</v>
      </c>
      <c r="U20" s="356">
        <v>9.8039215686274517</v>
      </c>
      <c r="V20" s="356">
        <v>3.9215686274509802</v>
      </c>
      <c r="W20" s="356">
        <v>100</v>
      </c>
    </row>
    <row r="21" spans="1:23" ht="27" customHeight="1" thickTop="1" x14ac:dyDescent="0.2"/>
    <row r="22" spans="1:23" ht="41.25" customHeight="1" x14ac:dyDescent="0.2"/>
    <row r="23" spans="1:23" s="146" customFormat="1" ht="27" customHeight="1" x14ac:dyDescent="0.2">
      <c r="A23" s="263" t="s">
        <v>288</v>
      </c>
      <c r="B23" s="212"/>
      <c r="C23" s="159"/>
      <c r="D23" s="159"/>
      <c r="E23" s="159"/>
      <c r="F23" s="159"/>
      <c r="G23" s="159"/>
      <c r="H23" s="159"/>
      <c r="I23" s="159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419">
        <v>123</v>
      </c>
    </row>
  </sheetData>
  <mergeCells count="7">
    <mergeCell ref="A1:W1"/>
    <mergeCell ref="A3:A4"/>
    <mergeCell ref="B3:C3"/>
    <mergeCell ref="J3:M3"/>
    <mergeCell ref="O3:R3"/>
    <mergeCell ref="T3:W3"/>
    <mergeCell ref="E3:H3"/>
  </mergeCells>
  <printOptions horizontalCentered="1"/>
  <pageMargins left="0.511811023622047" right="0.511811023622047" top="0.59055118110236204" bottom="0.196850393700787" header="0.31496062992126" footer="0.31496062992126"/>
  <pageSetup paperSize="9" scale="8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G25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3.625" style="124" customWidth="1"/>
    <col min="2" max="4" width="17.875" style="124" customWidth="1"/>
    <col min="5" max="5" width="17.875" style="125" customWidth="1"/>
    <col min="6" max="7" width="17.875" style="146" customWidth="1"/>
    <col min="8" max="236" width="9.125" style="124"/>
    <col min="237" max="237" width="12.25" style="124" customWidth="1"/>
    <col min="238" max="238" width="10.375" style="124" customWidth="1"/>
    <col min="239" max="239" width="15" style="124" customWidth="1"/>
    <col min="240" max="241" width="12.125" style="124" customWidth="1"/>
    <col min="242" max="243" width="12" style="124" customWidth="1"/>
    <col min="244" max="244" width="15.375" style="124" customWidth="1"/>
    <col min="245" max="245" width="13.375" style="124" customWidth="1"/>
    <col min="246" max="246" width="13.625" style="124" customWidth="1"/>
    <col min="247" max="248" width="9.125" style="124"/>
    <col min="249" max="249" width="18" style="124" customWidth="1"/>
    <col min="250" max="492" width="9.125" style="124"/>
    <col min="493" max="493" width="12.25" style="124" customWidth="1"/>
    <col min="494" max="494" width="10.375" style="124" customWidth="1"/>
    <col min="495" max="495" width="15" style="124" customWidth="1"/>
    <col min="496" max="497" width="12.125" style="124" customWidth="1"/>
    <col min="498" max="499" width="12" style="124" customWidth="1"/>
    <col min="500" max="500" width="15.375" style="124" customWidth="1"/>
    <col min="501" max="501" width="13.375" style="124" customWidth="1"/>
    <col min="502" max="502" width="13.625" style="124" customWidth="1"/>
    <col min="503" max="504" width="9.125" style="124"/>
    <col min="505" max="505" width="18" style="124" customWidth="1"/>
    <col min="506" max="748" width="9.125" style="124"/>
    <col min="749" max="749" width="12.25" style="124" customWidth="1"/>
    <col min="750" max="750" width="10.375" style="124" customWidth="1"/>
    <col min="751" max="751" width="15" style="124" customWidth="1"/>
    <col min="752" max="753" width="12.125" style="124" customWidth="1"/>
    <col min="754" max="755" width="12" style="124" customWidth="1"/>
    <col min="756" max="756" width="15.375" style="124" customWidth="1"/>
    <col min="757" max="757" width="13.375" style="124" customWidth="1"/>
    <col min="758" max="758" width="13.625" style="124" customWidth="1"/>
    <col min="759" max="760" width="9.125" style="124"/>
    <col min="761" max="761" width="18" style="124" customWidth="1"/>
    <col min="762" max="1004" width="9.125" style="124"/>
    <col min="1005" max="1005" width="12.25" style="124" customWidth="1"/>
    <col min="1006" max="1006" width="10.375" style="124" customWidth="1"/>
    <col min="1007" max="1007" width="15" style="124" customWidth="1"/>
    <col min="1008" max="1009" width="12.125" style="124" customWidth="1"/>
    <col min="1010" max="1011" width="12" style="124" customWidth="1"/>
    <col min="1012" max="1012" width="15.375" style="124" customWidth="1"/>
    <col min="1013" max="1013" width="13.375" style="124" customWidth="1"/>
    <col min="1014" max="1014" width="13.625" style="124" customWidth="1"/>
    <col min="1015" max="1016" width="9.125" style="124"/>
    <col min="1017" max="1017" width="18" style="124" customWidth="1"/>
    <col min="1018" max="1260" width="9.125" style="124"/>
    <col min="1261" max="1261" width="12.25" style="124" customWidth="1"/>
    <col min="1262" max="1262" width="10.375" style="124" customWidth="1"/>
    <col min="1263" max="1263" width="15" style="124" customWidth="1"/>
    <col min="1264" max="1265" width="12.125" style="124" customWidth="1"/>
    <col min="1266" max="1267" width="12" style="124" customWidth="1"/>
    <col min="1268" max="1268" width="15.375" style="124" customWidth="1"/>
    <col min="1269" max="1269" width="13.375" style="124" customWidth="1"/>
    <col min="1270" max="1270" width="13.625" style="124" customWidth="1"/>
    <col min="1271" max="1272" width="9.125" style="124"/>
    <col min="1273" max="1273" width="18" style="124" customWidth="1"/>
    <col min="1274" max="1516" width="9.125" style="124"/>
    <col min="1517" max="1517" width="12.25" style="124" customWidth="1"/>
    <col min="1518" max="1518" width="10.375" style="124" customWidth="1"/>
    <col min="1519" max="1519" width="15" style="124" customWidth="1"/>
    <col min="1520" max="1521" width="12.125" style="124" customWidth="1"/>
    <col min="1522" max="1523" width="12" style="124" customWidth="1"/>
    <col min="1524" max="1524" width="15.375" style="124" customWidth="1"/>
    <col min="1525" max="1525" width="13.375" style="124" customWidth="1"/>
    <col min="1526" max="1526" width="13.625" style="124" customWidth="1"/>
    <col min="1527" max="1528" width="9.125" style="124"/>
    <col min="1529" max="1529" width="18" style="124" customWidth="1"/>
    <col min="1530" max="1772" width="9.125" style="124"/>
    <col min="1773" max="1773" width="12.25" style="124" customWidth="1"/>
    <col min="1774" max="1774" width="10.375" style="124" customWidth="1"/>
    <col min="1775" max="1775" width="15" style="124" customWidth="1"/>
    <col min="1776" max="1777" width="12.125" style="124" customWidth="1"/>
    <col min="1778" max="1779" width="12" style="124" customWidth="1"/>
    <col min="1780" max="1780" width="15.375" style="124" customWidth="1"/>
    <col min="1781" max="1781" width="13.375" style="124" customWidth="1"/>
    <col min="1782" max="1782" width="13.625" style="124" customWidth="1"/>
    <col min="1783" max="1784" width="9.125" style="124"/>
    <col min="1785" max="1785" width="18" style="124" customWidth="1"/>
    <col min="1786" max="2028" width="9.125" style="124"/>
    <col min="2029" max="2029" width="12.25" style="124" customWidth="1"/>
    <col min="2030" max="2030" width="10.375" style="124" customWidth="1"/>
    <col min="2031" max="2031" width="15" style="124" customWidth="1"/>
    <col min="2032" max="2033" width="12.125" style="124" customWidth="1"/>
    <col min="2034" max="2035" width="12" style="124" customWidth="1"/>
    <col min="2036" max="2036" width="15.375" style="124" customWidth="1"/>
    <col min="2037" max="2037" width="13.375" style="124" customWidth="1"/>
    <col min="2038" max="2038" width="13.625" style="124" customWidth="1"/>
    <col min="2039" max="2040" width="9.125" style="124"/>
    <col min="2041" max="2041" width="18" style="124" customWidth="1"/>
    <col min="2042" max="2284" width="9.125" style="124"/>
    <col min="2285" max="2285" width="12.25" style="124" customWidth="1"/>
    <col min="2286" max="2286" width="10.375" style="124" customWidth="1"/>
    <col min="2287" max="2287" width="15" style="124" customWidth="1"/>
    <col min="2288" max="2289" width="12.125" style="124" customWidth="1"/>
    <col min="2290" max="2291" width="12" style="124" customWidth="1"/>
    <col min="2292" max="2292" width="15.375" style="124" customWidth="1"/>
    <col min="2293" max="2293" width="13.375" style="124" customWidth="1"/>
    <col min="2294" max="2294" width="13.625" style="124" customWidth="1"/>
    <col min="2295" max="2296" width="9.125" style="124"/>
    <col min="2297" max="2297" width="18" style="124" customWidth="1"/>
    <col min="2298" max="2540" width="9.125" style="124"/>
    <col min="2541" max="2541" width="12.25" style="124" customWidth="1"/>
    <col min="2542" max="2542" width="10.375" style="124" customWidth="1"/>
    <col min="2543" max="2543" width="15" style="124" customWidth="1"/>
    <col min="2544" max="2545" width="12.125" style="124" customWidth="1"/>
    <col min="2546" max="2547" width="12" style="124" customWidth="1"/>
    <col min="2548" max="2548" width="15.375" style="124" customWidth="1"/>
    <col min="2549" max="2549" width="13.375" style="124" customWidth="1"/>
    <col min="2550" max="2550" width="13.625" style="124" customWidth="1"/>
    <col min="2551" max="2552" width="9.125" style="124"/>
    <col min="2553" max="2553" width="18" style="124" customWidth="1"/>
    <col min="2554" max="2796" width="9.125" style="124"/>
    <col min="2797" max="2797" width="12.25" style="124" customWidth="1"/>
    <col min="2798" max="2798" width="10.375" style="124" customWidth="1"/>
    <col min="2799" max="2799" width="15" style="124" customWidth="1"/>
    <col min="2800" max="2801" width="12.125" style="124" customWidth="1"/>
    <col min="2802" max="2803" width="12" style="124" customWidth="1"/>
    <col min="2804" max="2804" width="15.375" style="124" customWidth="1"/>
    <col min="2805" max="2805" width="13.375" style="124" customWidth="1"/>
    <col min="2806" max="2806" width="13.625" style="124" customWidth="1"/>
    <col min="2807" max="2808" width="9.125" style="124"/>
    <col min="2809" max="2809" width="18" style="124" customWidth="1"/>
    <col min="2810" max="3052" width="9.125" style="124"/>
    <col min="3053" max="3053" width="12.25" style="124" customWidth="1"/>
    <col min="3054" max="3054" width="10.375" style="124" customWidth="1"/>
    <col min="3055" max="3055" width="15" style="124" customWidth="1"/>
    <col min="3056" max="3057" width="12.125" style="124" customWidth="1"/>
    <col min="3058" max="3059" width="12" style="124" customWidth="1"/>
    <col min="3060" max="3060" width="15.375" style="124" customWidth="1"/>
    <col min="3061" max="3061" width="13.375" style="124" customWidth="1"/>
    <col min="3062" max="3062" width="13.625" style="124" customWidth="1"/>
    <col min="3063" max="3064" width="9.125" style="124"/>
    <col min="3065" max="3065" width="18" style="124" customWidth="1"/>
    <col min="3066" max="3308" width="9.125" style="124"/>
    <col min="3309" max="3309" width="12.25" style="124" customWidth="1"/>
    <col min="3310" max="3310" width="10.375" style="124" customWidth="1"/>
    <col min="3311" max="3311" width="15" style="124" customWidth="1"/>
    <col min="3312" max="3313" width="12.125" style="124" customWidth="1"/>
    <col min="3314" max="3315" width="12" style="124" customWidth="1"/>
    <col min="3316" max="3316" width="15.375" style="124" customWidth="1"/>
    <col min="3317" max="3317" width="13.375" style="124" customWidth="1"/>
    <col min="3318" max="3318" width="13.625" style="124" customWidth="1"/>
    <col min="3319" max="3320" width="9.125" style="124"/>
    <col min="3321" max="3321" width="18" style="124" customWidth="1"/>
    <col min="3322" max="3564" width="9.125" style="124"/>
    <col min="3565" max="3565" width="12.25" style="124" customWidth="1"/>
    <col min="3566" max="3566" width="10.375" style="124" customWidth="1"/>
    <col min="3567" max="3567" width="15" style="124" customWidth="1"/>
    <col min="3568" max="3569" width="12.125" style="124" customWidth="1"/>
    <col min="3570" max="3571" width="12" style="124" customWidth="1"/>
    <col min="3572" max="3572" width="15.375" style="124" customWidth="1"/>
    <col min="3573" max="3573" width="13.375" style="124" customWidth="1"/>
    <col min="3574" max="3574" width="13.625" style="124" customWidth="1"/>
    <col min="3575" max="3576" width="9.125" style="124"/>
    <col min="3577" max="3577" width="18" style="124" customWidth="1"/>
    <col min="3578" max="3820" width="9.125" style="124"/>
    <col min="3821" max="3821" width="12.25" style="124" customWidth="1"/>
    <col min="3822" max="3822" width="10.375" style="124" customWidth="1"/>
    <col min="3823" max="3823" width="15" style="124" customWidth="1"/>
    <col min="3824" max="3825" width="12.125" style="124" customWidth="1"/>
    <col min="3826" max="3827" width="12" style="124" customWidth="1"/>
    <col min="3828" max="3828" width="15.375" style="124" customWidth="1"/>
    <col min="3829" max="3829" width="13.375" style="124" customWidth="1"/>
    <col min="3830" max="3830" width="13.625" style="124" customWidth="1"/>
    <col min="3831" max="3832" width="9.125" style="124"/>
    <col min="3833" max="3833" width="18" style="124" customWidth="1"/>
    <col min="3834" max="4076" width="9.125" style="124"/>
    <col min="4077" max="4077" width="12.25" style="124" customWidth="1"/>
    <col min="4078" max="4078" width="10.375" style="124" customWidth="1"/>
    <col min="4079" max="4079" width="15" style="124" customWidth="1"/>
    <col min="4080" max="4081" width="12.125" style="124" customWidth="1"/>
    <col min="4082" max="4083" width="12" style="124" customWidth="1"/>
    <col min="4084" max="4084" width="15.375" style="124" customWidth="1"/>
    <col min="4085" max="4085" width="13.375" style="124" customWidth="1"/>
    <col min="4086" max="4086" width="13.625" style="124" customWidth="1"/>
    <col min="4087" max="4088" width="9.125" style="124"/>
    <col min="4089" max="4089" width="18" style="124" customWidth="1"/>
    <col min="4090" max="4332" width="9.125" style="124"/>
    <col min="4333" max="4333" width="12.25" style="124" customWidth="1"/>
    <col min="4334" max="4334" width="10.375" style="124" customWidth="1"/>
    <col min="4335" max="4335" width="15" style="124" customWidth="1"/>
    <col min="4336" max="4337" width="12.125" style="124" customWidth="1"/>
    <col min="4338" max="4339" width="12" style="124" customWidth="1"/>
    <col min="4340" max="4340" width="15.375" style="124" customWidth="1"/>
    <col min="4341" max="4341" width="13.375" style="124" customWidth="1"/>
    <col min="4342" max="4342" width="13.625" style="124" customWidth="1"/>
    <col min="4343" max="4344" width="9.125" style="124"/>
    <col min="4345" max="4345" width="18" style="124" customWidth="1"/>
    <col min="4346" max="4588" width="9.125" style="124"/>
    <col min="4589" max="4589" width="12.25" style="124" customWidth="1"/>
    <col min="4590" max="4590" width="10.375" style="124" customWidth="1"/>
    <col min="4591" max="4591" width="15" style="124" customWidth="1"/>
    <col min="4592" max="4593" width="12.125" style="124" customWidth="1"/>
    <col min="4594" max="4595" width="12" style="124" customWidth="1"/>
    <col min="4596" max="4596" width="15.375" style="124" customWidth="1"/>
    <col min="4597" max="4597" width="13.375" style="124" customWidth="1"/>
    <col min="4598" max="4598" width="13.625" style="124" customWidth="1"/>
    <col min="4599" max="4600" width="9.125" style="124"/>
    <col min="4601" max="4601" width="18" style="124" customWidth="1"/>
    <col min="4602" max="4844" width="9.125" style="124"/>
    <col min="4845" max="4845" width="12.25" style="124" customWidth="1"/>
    <col min="4846" max="4846" width="10.375" style="124" customWidth="1"/>
    <col min="4847" max="4847" width="15" style="124" customWidth="1"/>
    <col min="4848" max="4849" width="12.125" style="124" customWidth="1"/>
    <col min="4850" max="4851" width="12" style="124" customWidth="1"/>
    <col min="4852" max="4852" width="15.375" style="124" customWidth="1"/>
    <col min="4853" max="4853" width="13.375" style="124" customWidth="1"/>
    <col min="4854" max="4854" width="13.625" style="124" customWidth="1"/>
    <col min="4855" max="4856" width="9.125" style="124"/>
    <col min="4857" max="4857" width="18" style="124" customWidth="1"/>
    <col min="4858" max="5100" width="9.125" style="124"/>
    <col min="5101" max="5101" width="12.25" style="124" customWidth="1"/>
    <col min="5102" max="5102" width="10.375" style="124" customWidth="1"/>
    <col min="5103" max="5103" width="15" style="124" customWidth="1"/>
    <col min="5104" max="5105" width="12.125" style="124" customWidth="1"/>
    <col min="5106" max="5107" width="12" style="124" customWidth="1"/>
    <col min="5108" max="5108" width="15.375" style="124" customWidth="1"/>
    <col min="5109" max="5109" width="13.375" style="124" customWidth="1"/>
    <col min="5110" max="5110" width="13.625" style="124" customWidth="1"/>
    <col min="5111" max="5112" width="9.125" style="124"/>
    <col min="5113" max="5113" width="18" style="124" customWidth="1"/>
    <col min="5114" max="5356" width="9.125" style="124"/>
    <col min="5357" max="5357" width="12.25" style="124" customWidth="1"/>
    <col min="5358" max="5358" width="10.375" style="124" customWidth="1"/>
    <col min="5359" max="5359" width="15" style="124" customWidth="1"/>
    <col min="5360" max="5361" width="12.125" style="124" customWidth="1"/>
    <col min="5362" max="5363" width="12" style="124" customWidth="1"/>
    <col min="5364" max="5364" width="15.375" style="124" customWidth="1"/>
    <col min="5365" max="5365" width="13.375" style="124" customWidth="1"/>
    <col min="5366" max="5366" width="13.625" style="124" customWidth="1"/>
    <col min="5367" max="5368" width="9.125" style="124"/>
    <col min="5369" max="5369" width="18" style="124" customWidth="1"/>
    <col min="5370" max="5612" width="9.125" style="124"/>
    <col min="5613" max="5613" width="12.25" style="124" customWidth="1"/>
    <col min="5614" max="5614" width="10.375" style="124" customWidth="1"/>
    <col min="5615" max="5615" width="15" style="124" customWidth="1"/>
    <col min="5616" max="5617" width="12.125" style="124" customWidth="1"/>
    <col min="5618" max="5619" width="12" style="124" customWidth="1"/>
    <col min="5620" max="5620" width="15.375" style="124" customWidth="1"/>
    <col min="5621" max="5621" width="13.375" style="124" customWidth="1"/>
    <col min="5622" max="5622" width="13.625" style="124" customWidth="1"/>
    <col min="5623" max="5624" width="9.125" style="124"/>
    <col min="5625" max="5625" width="18" style="124" customWidth="1"/>
    <col min="5626" max="5868" width="9.125" style="124"/>
    <col min="5869" max="5869" width="12.25" style="124" customWidth="1"/>
    <col min="5870" max="5870" width="10.375" style="124" customWidth="1"/>
    <col min="5871" max="5871" width="15" style="124" customWidth="1"/>
    <col min="5872" max="5873" width="12.125" style="124" customWidth="1"/>
    <col min="5874" max="5875" width="12" style="124" customWidth="1"/>
    <col min="5876" max="5876" width="15.375" style="124" customWidth="1"/>
    <col min="5877" max="5877" width="13.375" style="124" customWidth="1"/>
    <col min="5878" max="5878" width="13.625" style="124" customWidth="1"/>
    <col min="5879" max="5880" width="9.125" style="124"/>
    <col min="5881" max="5881" width="18" style="124" customWidth="1"/>
    <col min="5882" max="6124" width="9.125" style="124"/>
    <col min="6125" max="6125" width="12.25" style="124" customWidth="1"/>
    <col min="6126" max="6126" width="10.375" style="124" customWidth="1"/>
    <col min="6127" max="6127" width="15" style="124" customWidth="1"/>
    <col min="6128" max="6129" width="12.125" style="124" customWidth="1"/>
    <col min="6130" max="6131" width="12" style="124" customWidth="1"/>
    <col min="6132" max="6132" width="15.375" style="124" customWidth="1"/>
    <col min="6133" max="6133" width="13.375" style="124" customWidth="1"/>
    <col min="6134" max="6134" width="13.625" style="124" customWidth="1"/>
    <col min="6135" max="6136" width="9.125" style="124"/>
    <col min="6137" max="6137" width="18" style="124" customWidth="1"/>
    <col min="6138" max="6380" width="9.125" style="124"/>
    <col min="6381" max="6381" width="12.25" style="124" customWidth="1"/>
    <col min="6382" max="6382" width="10.375" style="124" customWidth="1"/>
    <col min="6383" max="6383" width="15" style="124" customWidth="1"/>
    <col min="6384" max="6385" width="12.125" style="124" customWidth="1"/>
    <col min="6386" max="6387" width="12" style="124" customWidth="1"/>
    <col min="6388" max="6388" width="15.375" style="124" customWidth="1"/>
    <col min="6389" max="6389" width="13.375" style="124" customWidth="1"/>
    <col min="6390" max="6390" width="13.625" style="124" customWidth="1"/>
    <col min="6391" max="6392" width="9.125" style="124"/>
    <col min="6393" max="6393" width="18" style="124" customWidth="1"/>
    <col min="6394" max="6636" width="9.125" style="124"/>
    <col min="6637" max="6637" width="12.25" style="124" customWidth="1"/>
    <col min="6638" max="6638" width="10.375" style="124" customWidth="1"/>
    <col min="6639" max="6639" width="15" style="124" customWidth="1"/>
    <col min="6640" max="6641" width="12.125" style="124" customWidth="1"/>
    <col min="6642" max="6643" width="12" style="124" customWidth="1"/>
    <col min="6644" max="6644" width="15.375" style="124" customWidth="1"/>
    <col min="6645" max="6645" width="13.375" style="124" customWidth="1"/>
    <col min="6646" max="6646" width="13.625" style="124" customWidth="1"/>
    <col min="6647" max="6648" width="9.125" style="124"/>
    <col min="6649" max="6649" width="18" style="124" customWidth="1"/>
    <col min="6650" max="6892" width="9.125" style="124"/>
    <col min="6893" max="6893" width="12.25" style="124" customWidth="1"/>
    <col min="6894" max="6894" width="10.375" style="124" customWidth="1"/>
    <col min="6895" max="6895" width="15" style="124" customWidth="1"/>
    <col min="6896" max="6897" width="12.125" style="124" customWidth="1"/>
    <col min="6898" max="6899" width="12" style="124" customWidth="1"/>
    <col min="6900" max="6900" width="15.375" style="124" customWidth="1"/>
    <col min="6901" max="6901" width="13.375" style="124" customWidth="1"/>
    <col min="6902" max="6902" width="13.625" style="124" customWidth="1"/>
    <col min="6903" max="6904" width="9.125" style="124"/>
    <col min="6905" max="6905" width="18" style="124" customWidth="1"/>
    <col min="6906" max="7148" width="9.125" style="124"/>
    <col min="7149" max="7149" width="12.25" style="124" customWidth="1"/>
    <col min="7150" max="7150" width="10.375" style="124" customWidth="1"/>
    <col min="7151" max="7151" width="15" style="124" customWidth="1"/>
    <col min="7152" max="7153" width="12.125" style="124" customWidth="1"/>
    <col min="7154" max="7155" width="12" style="124" customWidth="1"/>
    <col min="7156" max="7156" width="15.375" style="124" customWidth="1"/>
    <col min="7157" max="7157" width="13.375" style="124" customWidth="1"/>
    <col min="7158" max="7158" width="13.625" style="124" customWidth="1"/>
    <col min="7159" max="7160" width="9.125" style="124"/>
    <col min="7161" max="7161" width="18" style="124" customWidth="1"/>
    <col min="7162" max="7404" width="9.125" style="124"/>
    <col min="7405" max="7405" width="12.25" style="124" customWidth="1"/>
    <col min="7406" max="7406" width="10.375" style="124" customWidth="1"/>
    <col min="7407" max="7407" width="15" style="124" customWidth="1"/>
    <col min="7408" max="7409" width="12.125" style="124" customWidth="1"/>
    <col min="7410" max="7411" width="12" style="124" customWidth="1"/>
    <col min="7412" max="7412" width="15.375" style="124" customWidth="1"/>
    <col min="7413" max="7413" width="13.375" style="124" customWidth="1"/>
    <col min="7414" max="7414" width="13.625" style="124" customWidth="1"/>
    <col min="7415" max="7416" width="9.125" style="124"/>
    <col min="7417" max="7417" width="18" style="124" customWidth="1"/>
    <col min="7418" max="7660" width="9.125" style="124"/>
    <col min="7661" max="7661" width="12.25" style="124" customWidth="1"/>
    <col min="7662" max="7662" width="10.375" style="124" customWidth="1"/>
    <col min="7663" max="7663" width="15" style="124" customWidth="1"/>
    <col min="7664" max="7665" width="12.125" style="124" customWidth="1"/>
    <col min="7666" max="7667" width="12" style="124" customWidth="1"/>
    <col min="7668" max="7668" width="15.375" style="124" customWidth="1"/>
    <col min="7669" max="7669" width="13.375" style="124" customWidth="1"/>
    <col min="7670" max="7670" width="13.625" style="124" customWidth="1"/>
    <col min="7671" max="7672" width="9.125" style="124"/>
    <col min="7673" max="7673" width="18" style="124" customWidth="1"/>
    <col min="7674" max="7916" width="9.125" style="124"/>
    <col min="7917" max="7917" width="12.25" style="124" customWidth="1"/>
    <col min="7918" max="7918" width="10.375" style="124" customWidth="1"/>
    <col min="7919" max="7919" width="15" style="124" customWidth="1"/>
    <col min="7920" max="7921" width="12.125" style="124" customWidth="1"/>
    <col min="7922" max="7923" width="12" style="124" customWidth="1"/>
    <col min="7924" max="7924" width="15.375" style="124" customWidth="1"/>
    <col min="7925" max="7925" width="13.375" style="124" customWidth="1"/>
    <col min="7926" max="7926" width="13.625" style="124" customWidth="1"/>
    <col min="7927" max="7928" width="9.125" style="124"/>
    <col min="7929" max="7929" width="18" style="124" customWidth="1"/>
    <col min="7930" max="8172" width="9.125" style="124"/>
    <col min="8173" max="8173" width="12.25" style="124" customWidth="1"/>
    <col min="8174" max="8174" width="10.375" style="124" customWidth="1"/>
    <col min="8175" max="8175" width="15" style="124" customWidth="1"/>
    <col min="8176" max="8177" width="12.125" style="124" customWidth="1"/>
    <col min="8178" max="8179" width="12" style="124" customWidth="1"/>
    <col min="8180" max="8180" width="15.375" style="124" customWidth="1"/>
    <col min="8181" max="8181" width="13.375" style="124" customWidth="1"/>
    <col min="8182" max="8182" width="13.625" style="124" customWidth="1"/>
    <col min="8183" max="8184" width="9.125" style="124"/>
    <col min="8185" max="8185" width="18" style="124" customWidth="1"/>
    <col min="8186" max="8428" width="9.125" style="124"/>
    <col min="8429" max="8429" width="12.25" style="124" customWidth="1"/>
    <col min="8430" max="8430" width="10.375" style="124" customWidth="1"/>
    <col min="8431" max="8431" width="15" style="124" customWidth="1"/>
    <col min="8432" max="8433" width="12.125" style="124" customWidth="1"/>
    <col min="8434" max="8435" width="12" style="124" customWidth="1"/>
    <col min="8436" max="8436" width="15.375" style="124" customWidth="1"/>
    <col min="8437" max="8437" width="13.375" style="124" customWidth="1"/>
    <col min="8438" max="8438" width="13.625" style="124" customWidth="1"/>
    <col min="8439" max="8440" width="9.125" style="124"/>
    <col min="8441" max="8441" width="18" style="124" customWidth="1"/>
    <col min="8442" max="8684" width="9.125" style="124"/>
    <col min="8685" max="8685" width="12.25" style="124" customWidth="1"/>
    <col min="8686" max="8686" width="10.375" style="124" customWidth="1"/>
    <col min="8687" max="8687" width="15" style="124" customWidth="1"/>
    <col min="8688" max="8689" width="12.125" style="124" customWidth="1"/>
    <col min="8690" max="8691" width="12" style="124" customWidth="1"/>
    <col min="8692" max="8692" width="15.375" style="124" customWidth="1"/>
    <col min="8693" max="8693" width="13.375" style="124" customWidth="1"/>
    <col min="8694" max="8694" width="13.625" style="124" customWidth="1"/>
    <col min="8695" max="8696" width="9.125" style="124"/>
    <col min="8697" max="8697" width="18" style="124" customWidth="1"/>
    <col min="8698" max="8940" width="9.125" style="124"/>
    <col min="8941" max="8941" width="12.25" style="124" customWidth="1"/>
    <col min="8942" max="8942" width="10.375" style="124" customWidth="1"/>
    <col min="8943" max="8943" width="15" style="124" customWidth="1"/>
    <col min="8944" max="8945" width="12.125" style="124" customWidth="1"/>
    <col min="8946" max="8947" width="12" style="124" customWidth="1"/>
    <col min="8948" max="8948" width="15.375" style="124" customWidth="1"/>
    <col min="8949" max="8949" width="13.375" style="124" customWidth="1"/>
    <col min="8950" max="8950" width="13.625" style="124" customWidth="1"/>
    <col min="8951" max="8952" width="9.125" style="124"/>
    <col min="8953" max="8953" width="18" style="124" customWidth="1"/>
    <col min="8954" max="9196" width="9.125" style="124"/>
    <col min="9197" max="9197" width="12.25" style="124" customWidth="1"/>
    <col min="9198" max="9198" width="10.375" style="124" customWidth="1"/>
    <col min="9199" max="9199" width="15" style="124" customWidth="1"/>
    <col min="9200" max="9201" width="12.125" style="124" customWidth="1"/>
    <col min="9202" max="9203" width="12" style="124" customWidth="1"/>
    <col min="9204" max="9204" width="15.375" style="124" customWidth="1"/>
    <col min="9205" max="9205" width="13.375" style="124" customWidth="1"/>
    <col min="9206" max="9206" width="13.625" style="124" customWidth="1"/>
    <col min="9207" max="9208" width="9.125" style="124"/>
    <col min="9209" max="9209" width="18" style="124" customWidth="1"/>
    <col min="9210" max="9452" width="9.125" style="124"/>
    <col min="9453" max="9453" width="12.25" style="124" customWidth="1"/>
    <col min="9454" max="9454" width="10.375" style="124" customWidth="1"/>
    <col min="9455" max="9455" width="15" style="124" customWidth="1"/>
    <col min="9456" max="9457" width="12.125" style="124" customWidth="1"/>
    <col min="9458" max="9459" width="12" style="124" customWidth="1"/>
    <col min="9460" max="9460" width="15.375" style="124" customWidth="1"/>
    <col min="9461" max="9461" width="13.375" style="124" customWidth="1"/>
    <col min="9462" max="9462" width="13.625" style="124" customWidth="1"/>
    <col min="9463" max="9464" width="9.125" style="124"/>
    <col min="9465" max="9465" width="18" style="124" customWidth="1"/>
    <col min="9466" max="9708" width="9.125" style="124"/>
    <col min="9709" max="9709" width="12.25" style="124" customWidth="1"/>
    <col min="9710" max="9710" width="10.375" style="124" customWidth="1"/>
    <col min="9711" max="9711" width="15" style="124" customWidth="1"/>
    <col min="9712" max="9713" width="12.125" style="124" customWidth="1"/>
    <col min="9714" max="9715" width="12" style="124" customWidth="1"/>
    <col min="9716" max="9716" width="15.375" style="124" customWidth="1"/>
    <col min="9717" max="9717" width="13.375" style="124" customWidth="1"/>
    <col min="9718" max="9718" width="13.625" style="124" customWidth="1"/>
    <col min="9719" max="9720" width="9.125" style="124"/>
    <col min="9721" max="9721" width="18" style="124" customWidth="1"/>
    <col min="9722" max="9964" width="9.125" style="124"/>
    <col min="9965" max="9965" width="12.25" style="124" customWidth="1"/>
    <col min="9966" max="9966" width="10.375" style="124" customWidth="1"/>
    <col min="9967" max="9967" width="15" style="124" customWidth="1"/>
    <col min="9968" max="9969" width="12.125" style="124" customWidth="1"/>
    <col min="9970" max="9971" width="12" style="124" customWidth="1"/>
    <col min="9972" max="9972" width="15.375" style="124" customWidth="1"/>
    <col min="9973" max="9973" width="13.375" style="124" customWidth="1"/>
    <col min="9974" max="9974" width="13.625" style="124" customWidth="1"/>
    <col min="9975" max="9976" width="9.125" style="124"/>
    <col min="9977" max="9977" width="18" style="124" customWidth="1"/>
    <col min="9978" max="10220" width="9.125" style="124"/>
    <col min="10221" max="10221" width="12.25" style="124" customWidth="1"/>
    <col min="10222" max="10222" width="10.375" style="124" customWidth="1"/>
    <col min="10223" max="10223" width="15" style="124" customWidth="1"/>
    <col min="10224" max="10225" width="12.125" style="124" customWidth="1"/>
    <col min="10226" max="10227" width="12" style="124" customWidth="1"/>
    <col min="10228" max="10228" width="15.375" style="124" customWidth="1"/>
    <col min="10229" max="10229" width="13.375" style="124" customWidth="1"/>
    <col min="10230" max="10230" width="13.625" style="124" customWidth="1"/>
    <col min="10231" max="10232" width="9.125" style="124"/>
    <col min="10233" max="10233" width="18" style="124" customWidth="1"/>
    <col min="10234" max="10476" width="9.125" style="124"/>
    <col min="10477" max="10477" width="12.25" style="124" customWidth="1"/>
    <col min="10478" max="10478" width="10.375" style="124" customWidth="1"/>
    <col min="10479" max="10479" width="15" style="124" customWidth="1"/>
    <col min="10480" max="10481" width="12.125" style="124" customWidth="1"/>
    <col min="10482" max="10483" width="12" style="124" customWidth="1"/>
    <col min="10484" max="10484" width="15.375" style="124" customWidth="1"/>
    <col min="10485" max="10485" width="13.375" style="124" customWidth="1"/>
    <col min="10486" max="10486" width="13.625" style="124" customWidth="1"/>
    <col min="10487" max="10488" width="9.125" style="124"/>
    <col min="10489" max="10489" width="18" style="124" customWidth="1"/>
    <col min="10490" max="10732" width="9.125" style="124"/>
    <col min="10733" max="10733" width="12.25" style="124" customWidth="1"/>
    <col min="10734" max="10734" width="10.375" style="124" customWidth="1"/>
    <col min="10735" max="10735" width="15" style="124" customWidth="1"/>
    <col min="10736" max="10737" width="12.125" style="124" customWidth="1"/>
    <col min="10738" max="10739" width="12" style="124" customWidth="1"/>
    <col min="10740" max="10740" width="15.375" style="124" customWidth="1"/>
    <col min="10741" max="10741" width="13.375" style="124" customWidth="1"/>
    <col min="10742" max="10742" width="13.625" style="124" customWidth="1"/>
    <col min="10743" max="10744" width="9.125" style="124"/>
    <col min="10745" max="10745" width="18" style="124" customWidth="1"/>
    <col min="10746" max="10988" width="9.125" style="124"/>
    <col min="10989" max="10989" width="12.25" style="124" customWidth="1"/>
    <col min="10990" max="10990" width="10.375" style="124" customWidth="1"/>
    <col min="10991" max="10991" width="15" style="124" customWidth="1"/>
    <col min="10992" max="10993" width="12.125" style="124" customWidth="1"/>
    <col min="10994" max="10995" width="12" style="124" customWidth="1"/>
    <col min="10996" max="10996" width="15.375" style="124" customWidth="1"/>
    <col min="10997" max="10997" width="13.375" style="124" customWidth="1"/>
    <col min="10998" max="10998" width="13.625" style="124" customWidth="1"/>
    <col min="10999" max="11000" width="9.125" style="124"/>
    <col min="11001" max="11001" width="18" style="124" customWidth="1"/>
    <col min="11002" max="11244" width="9.125" style="124"/>
    <col min="11245" max="11245" width="12.25" style="124" customWidth="1"/>
    <col min="11246" max="11246" width="10.375" style="124" customWidth="1"/>
    <col min="11247" max="11247" width="15" style="124" customWidth="1"/>
    <col min="11248" max="11249" width="12.125" style="124" customWidth="1"/>
    <col min="11250" max="11251" width="12" style="124" customWidth="1"/>
    <col min="11252" max="11252" width="15.375" style="124" customWidth="1"/>
    <col min="11253" max="11253" width="13.375" style="124" customWidth="1"/>
    <col min="11254" max="11254" width="13.625" style="124" customWidth="1"/>
    <col min="11255" max="11256" width="9.125" style="124"/>
    <col min="11257" max="11257" width="18" style="124" customWidth="1"/>
    <col min="11258" max="11500" width="9.125" style="124"/>
    <col min="11501" max="11501" width="12.25" style="124" customWidth="1"/>
    <col min="11502" max="11502" width="10.375" style="124" customWidth="1"/>
    <col min="11503" max="11503" width="15" style="124" customWidth="1"/>
    <col min="11504" max="11505" width="12.125" style="124" customWidth="1"/>
    <col min="11506" max="11507" width="12" style="124" customWidth="1"/>
    <col min="11508" max="11508" width="15.375" style="124" customWidth="1"/>
    <col min="11509" max="11509" width="13.375" style="124" customWidth="1"/>
    <col min="11510" max="11510" width="13.625" style="124" customWidth="1"/>
    <col min="11511" max="11512" width="9.125" style="124"/>
    <col min="11513" max="11513" width="18" style="124" customWidth="1"/>
    <col min="11514" max="11756" width="9.125" style="124"/>
    <col min="11757" max="11757" width="12.25" style="124" customWidth="1"/>
    <col min="11758" max="11758" width="10.375" style="124" customWidth="1"/>
    <col min="11759" max="11759" width="15" style="124" customWidth="1"/>
    <col min="11760" max="11761" width="12.125" style="124" customWidth="1"/>
    <col min="11762" max="11763" width="12" style="124" customWidth="1"/>
    <col min="11764" max="11764" width="15.375" style="124" customWidth="1"/>
    <col min="11765" max="11765" width="13.375" style="124" customWidth="1"/>
    <col min="11766" max="11766" width="13.625" style="124" customWidth="1"/>
    <col min="11767" max="11768" width="9.125" style="124"/>
    <col min="11769" max="11769" width="18" style="124" customWidth="1"/>
    <col min="11770" max="12012" width="9.125" style="124"/>
    <col min="12013" max="12013" width="12.25" style="124" customWidth="1"/>
    <col min="12014" max="12014" width="10.375" style="124" customWidth="1"/>
    <col min="12015" max="12015" width="15" style="124" customWidth="1"/>
    <col min="12016" max="12017" width="12.125" style="124" customWidth="1"/>
    <col min="12018" max="12019" width="12" style="124" customWidth="1"/>
    <col min="12020" max="12020" width="15.375" style="124" customWidth="1"/>
    <col min="12021" max="12021" width="13.375" style="124" customWidth="1"/>
    <col min="12022" max="12022" width="13.625" style="124" customWidth="1"/>
    <col min="12023" max="12024" width="9.125" style="124"/>
    <col min="12025" max="12025" width="18" style="124" customWidth="1"/>
    <col min="12026" max="12268" width="9.125" style="124"/>
    <col min="12269" max="12269" width="12.25" style="124" customWidth="1"/>
    <col min="12270" max="12270" width="10.375" style="124" customWidth="1"/>
    <col min="12271" max="12271" width="15" style="124" customWidth="1"/>
    <col min="12272" max="12273" width="12.125" style="124" customWidth="1"/>
    <col min="12274" max="12275" width="12" style="124" customWidth="1"/>
    <col min="12276" max="12276" width="15.375" style="124" customWidth="1"/>
    <col min="12277" max="12277" width="13.375" style="124" customWidth="1"/>
    <col min="12278" max="12278" width="13.625" style="124" customWidth="1"/>
    <col min="12279" max="12280" width="9.125" style="124"/>
    <col min="12281" max="12281" width="18" style="124" customWidth="1"/>
    <col min="12282" max="12524" width="9.125" style="124"/>
    <col min="12525" max="12525" width="12.25" style="124" customWidth="1"/>
    <col min="12526" max="12526" width="10.375" style="124" customWidth="1"/>
    <col min="12527" max="12527" width="15" style="124" customWidth="1"/>
    <col min="12528" max="12529" width="12.125" style="124" customWidth="1"/>
    <col min="12530" max="12531" width="12" style="124" customWidth="1"/>
    <col min="12532" max="12532" width="15.375" style="124" customWidth="1"/>
    <col min="12533" max="12533" width="13.375" style="124" customWidth="1"/>
    <col min="12534" max="12534" width="13.625" style="124" customWidth="1"/>
    <col min="12535" max="12536" width="9.125" style="124"/>
    <col min="12537" max="12537" width="18" style="124" customWidth="1"/>
    <col min="12538" max="12780" width="9.125" style="124"/>
    <col min="12781" max="12781" width="12.25" style="124" customWidth="1"/>
    <col min="12782" max="12782" width="10.375" style="124" customWidth="1"/>
    <col min="12783" max="12783" width="15" style="124" customWidth="1"/>
    <col min="12784" max="12785" width="12.125" style="124" customWidth="1"/>
    <col min="12786" max="12787" width="12" style="124" customWidth="1"/>
    <col min="12788" max="12788" width="15.375" style="124" customWidth="1"/>
    <col min="12789" max="12789" width="13.375" style="124" customWidth="1"/>
    <col min="12790" max="12790" width="13.625" style="124" customWidth="1"/>
    <col min="12791" max="12792" width="9.125" style="124"/>
    <col min="12793" max="12793" width="18" style="124" customWidth="1"/>
    <col min="12794" max="13036" width="9.125" style="124"/>
    <col min="13037" max="13037" width="12.25" style="124" customWidth="1"/>
    <col min="13038" max="13038" width="10.375" style="124" customWidth="1"/>
    <col min="13039" max="13039" width="15" style="124" customWidth="1"/>
    <col min="13040" max="13041" width="12.125" style="124" customWidth="1"/>
    <col min="13042" max="13043" width="12" style="124" customWidth="1"/>
    <col min="13044" max="13044" width="15.375" style="124" customWidth="1"/>
    <col min="13045" max="13045" width="13.375" style="124" customWidth="1"/>
    <col min="13046" max="13046" width="13.625" style="124" customWidth="1"/>
    <col min="13047" max="13048" width="9.125" style="124"/>
    <col min="13049" max="13049" width="18" style="124" customWidth="1"/>
    <col min="13050" max="13292" width="9.125" style="124"/>
    <col min="13293" max="13293" width="12.25" style="124" customWidth="1"/>
    <col min="13294" max="13294" width="10.375" style="124" customWidth="1"/>
    <col min="13295" max="13295" width="15" style="124" customWidth="1"/>
    <col min="13296" max="13297" width="12.125" style="124" customWidth="1"/>
    <col min="13298" max="13299" width="12" style="124" customWidth="1"/>
    <col min="13300" max="13300" width="15.375" style="124" customWidth="1"/>
    <col min="13301" max="13301" width="13.375" style="124" customWidth="1"/>
    <col min="13302" max="13302" width="13.625" style="124" customWidth="1"/>
    <col min="13303" max="13304" width="9.125" style="124"/>
    <col min="13305" max="13305" width="18" style="124" customWidth="1"/>
    <col min="13306" max="13548" width="9.125" style="124"/>
    <col min="13549" max="13549" width="12.25" style="124" customWidth="1"/>
    <col min="13550" max="13550" width="10.375" style="124" customWidth="1"/>
    <col min="13551" max="13551" width="15" style="124" customWidth="1"/>
    <col min="13552" max="13553" width="12.125" style="124" customWidth="1"/>
    <col min="13554" max="13555" width="12" style="124" customWidth="1"/>
    <col min="13556" max="13556" width="15.375" style="124" customWidth="1"/>
    <col min="13557" max="13557" width="13.375" style="124" customWidth="1"/>
    <col min="13558" max="13558" width="13.625" style="124" customWidth="1"/>
    <col min="13559" max="13560" width="9.125" style="124"/>
    <col min="13561" max="13561" width="18" style="124" customWidth="1"/>
    <col min="13562" max="13804" width="9.125" style="124"/>
    <col min="13805" max="13805" width="12.25" style="124" customWidth="1"/>
    <col min="13806" max="13806" width="10.375" style="124" customWidth="1"/>
    <col min="13807" max="13807" width="15" style="124" customWidth="1"/>
    <col min="13808" max="13809" width="12.125" style="124" customWidth="1"/>
    <col min="13810" max="13811" width="12" style="124" customWidth="1"/>
    <col min="13812" max="13812" width="15.375" style="124" customWidth="1"/>
    <col min="13813" max="13813" width="13.375" style="124" customWidth="1"/>
    <col min="13814" max="13814" width="13.625" style="124" customWidth="1"/>
    <col min="13815" max="13816" width="9.125" style="124"/>
    <col min="13817" max="13817" width="18" style="124" customWidth="1"/>
    <col min="13818" max="14060" width="9.125" style="124"/>
    <col min="14061" max="14061" width="12.25" style="124" customWidth="1"/>
    <col min="14062" max="14062" width="10.375" style="124" customWidth="1"/>
    <col min="14063" max="14063" width="15" style="124" customWidth="1"/>
    <col min="14064" max="14065" width="12.125" style="124" customWidth="1"/>
    <col min="14066" max="14067" width="12" style="124" customWidth="1"/>
    <col min="14068" max="14068" width="15.375" style="124" customWidth="1"/>
    <col min="14069" max="14069" width="13.375" style="124" customWidth="1"/>
    <col min="14070" max="14070" width="13.625" style="124" customWidth="1"/>
    <col min="14071" max="14072" width="9.125" style="124"/>
    <col min="14073" max="14073" width="18" style="124" customWidth="1"/>
    <col min="14074" max="14316" width="9.125" style="124"/>
    <col min="14317" max="14317" width="12.25" style="124" customWidth="1"/>
    <col min="14318" max="14318" width="10.375" style="124" customWidth="1"/>
    <col min="14319" max="14319" width="15" style="124" customWidth="1"/>
    <col min="14320" max="14321" width="12.125" style="124" customWidth="1"/>
    <col min="14322" max="14323" width="12" style="124" customWidth="1"/>
    <col min="14324" max="14324" width="15.375" style="124" customWidth="1"/>
    <col min="14325" max="14325" width="13.375" style="124" customWidth="1"/>
    <col min="14326" max="14326" width="13.625" style="124" customWidth="1"/>
    <col min="14327" max="14328" width="9.125" style="124"/>
    <col min="14329" max="14329" width="18" style="124" customWidth="1"/>
    <col min="14330" max="14572" width="9.125" style="124"/>
    <col min="14573" max="14573" width="12.25" style="124" customWidth="1"/>
    <col min="14574" max="14574" width="10.375" style="124" customWidth="1"/>
    <col min="14575" max="14575" width="15" style="124" customWidth="1"/>
    <col min="14576" max="14577" width="12.125" style="124" customWidth="1"/>
    <col min="14578" max="14579" width="12" style="124" customWidth="1"/>
    <col min="14580" max="14580" width="15.375" style="124" customWidth="1"/>
    <col min="14581" max="14581" width="13.375" style="124" customWidth="1"/>
    <col min="14582" max="14582" width="13.625" style="124" customWidth="1"/>
    <col min="14583" max="14584" width="9.125" style="124"/>
    <col min="14585" max="14585" width="18" style="124" customWidth="1"/>
    <col min="14586" max="14828" width="9.125" style="124"/>
    <col min="14829" max="14829" width="12.25" style="124" customWidth="1"/>
    <col min="14830" max="14830" width="10.375" style="124" customWidth="1"/>
    <col min="14831" max="14831" width="15" style="124" customWidth="1"/>
    <col min="14832" max="14833" width="12.125" style="124" customWidth="1"/>
    <col min="14834" max="14835" width="12" style="124" customWidth="1"/>
    <col min="14836" max="14836" width="15.375" style="124" customWidth="1"/>
    <col min="14837" max="14837" width="13.375" style="124" customWidth="1"/>
    <col min="14838" max="14838" width="13.625" style="124" customWidth="1"/>
    <col min="14839" max="14840" width="9.125" style="124"/>
    <col min="14841" max="14841" width="18" style="124" customWidth="1"/>
    <col min="14842" max="15084" width="9.125" style="124"/>
    <col min="15085" max="15085" width="12.25" style="124" customWidth="1"/>
    <col min="15086" max="15086" width="10.375" style="124" customWidth="1"/>
    <col min="15087" max="15087" width="15" style="124" customWidth="1"/>
    <col min="15088" max="15089" width="12.125" style="124" customWidth="1"/>
    <col min="15090" max="15091" width="12" style="124" customWidth="1"/>
    <col min="15092" max="15092" width="15.375" style="124" customWidth="1"/>
    <col min="15093" max="15093" width="13.375" style="124" customWidth="1"/>
    <col min="15094" max="15094" width="13.625" style="124" customWidth="1"/>
    <col min="15095" max="15096" width="9.125" style="124"/>
    <col min="15097" max="15097" width="18" style="124" customWidth="1"/>
    <col min="15098" max="15340" width="9.125" style="124"/>
    <col min="15341" max="15341" width="12.25" style="124" customWidth="1"/>
    <col min="15342" max="15342" width="10.375" style="124" customWidth="1"/>
    <col min="15343" max="15343" width="15" style="124" customWidth="1"/>
    <col min="15344" max="15345" width="12.125" style="124" customWidth="1"/>
    <col min="15346" max="15347" width="12" style="124" customWidth="1"/>
    <col min="15348" max="15348" width="15.375" style="124" customWidth="1"/>
    <col min="15349" max="15349" width="13.375" style="124" customWidth="1"/>
    <col min="15350" max="15350" width="13.625" style="124" customWidth="1"/>
    <col min="15351" max="15352" width="9.125" style="124"/>
    <col min="15353" max="15353" width="18" style="124" customWidth="1"/>
    <col min="15354" max="15596" width="9.125" style="124"/>
    <col min="15597" max="15597" width="12.25" style="124" customWidth="1"/>
    <col min="15598" max="15598" width="10.375" style="124" customWidth="1"/>
    <col min="15599" max="15599" width="15" style="124" customWidth="1"/>
    <col min="15600" max="15601" width="12.125" style="124" customWidth="1"/>
    <col min="15602" max="15603" width="12" style="124" customWidth="1"/>
    <col min="15604" max="15604" width="15.375" style="124" customWidth="1"/>
    <col min="15605" max="15605" width="13.375" style="124" customWidth="1"/>
    <col min="15606" max="15606" width="13.625" style="124" customWidth="1"/>
    <col min="15607" max="15608" width="9.125" style="124"/>
    <col min="15609" max="15609" width="18" style="124" customWidth="1"/>
    <col min="15610" max="15852" width="9.125" style="124"/>
    <col min="15853" max="15853" width="12.25" style="124" customWidth="1"/>
    <col min="15854" max="15854" width="10.375" style="124" customWidth="1"/>
    <col min="15855" max="15855" width="15" style="124" customWidth="1"/>
    <col min="15856" max="15857" width="12.125" style="124" customWidth="1"/>
    <col min="15858" max="15859" width="12" style="124" customWidth="1"/>
    <col min="15860" max="15860" width="15.375" style="124" customWidth="1"/>
    <col min="15861" max="15861" width="13.375" style="124" customWidth="1"/>
    <col min="15862" max="15862" width="13.625" style="124" customWidth="1"/>
    <col min="15863" max="15864" width="9.125" style="124"/>
    <col min="15865" max="15865" width="18" style="124" customWidth="1"/>
    <col min="15866" max="16108" width="9.125" style="124"/>
    <col min="16109" max="16109" width="12.25" style="124" customWidth="1"/>
    <col min="16110" max="16110" width="10.375" style="124" customWidth="1"/>
    <col min="16111" max="16111" width="15" style="124" customWidth="1"/>
    <col min="16112" max="16113" width="12.125" style="124" customWidth="1"/>
    <col min="16114" max="16115" width="12" style="124" customWidth="1"/>
    <col min="16116" max="16116" width="15.375" style="124" customWidth="1"/>
    <col min="16117" max="16117" width="13.375" style="124" customWidth="1"/>
    <col min="16118" max="16118" width="13.625" style="124" customWidth="1"/>
    <col min="16119" max="16120" width="9.125" style="124"/>
    <col min="16121" max="16121" width="18" style="124" customWidth="1"/>
    <col min="16122" max="16384" width="9.125" style="124"/>
  </cols>
  <sheetData>
    <row r="1" spans="1:7" ht="38.25" customHeight="1" x14ac:dyDescent="0.2">
      <c r="A1" s="470" t="s">
        <v>308</v>
      </c>
      <c r="B1" s="470"/>
      <c r="C1" s="470"/>
      <c r="D1" s="470"/>
      <c r="E1" s="470"/>
      <c r="F1" s="470"/>
      <c r="G1" s="470"/>
    </row>
    <row r="2" spans="1:7" s="425" customFormat="1" ht="25.5" customHeight="1" thickBot="1" x14ac:dyDescent="0.25">
      <c r="A2" s="421" t="s">
        <v>376</v>
      </c>
      <c r="B2" s="427"/>
      <c r="C2" s="427"/>
      <c r="D2" s="427"/>
      <c r="E2" s="427"/>
      <c r="F2" s="427"/>
      <c r="G2" s="427"/>
    </row>
    <row r="3" spans="1:7" ht="27" customHeight="1" thickTop="1" x14ac:dyDescent="0.2">
      <c r="A3" s="436" t="s">
        <v>0</v>
      </c>
      <c r="B3" s="430" t="s">
        <v>243</v>
      </c>
      <c r="C3" s="430" t="s">
        <v>258</v>
      </c>
      <c r="D3" s="430" t="s">
        <v>259</v>
      </c>
      <c r="E3" s="430" t="s">
        <v>242</v>
      </c>
      <c r="F3" s="430" t="s">
        <v>260</v>
      </c>
      <c r="G3" s="430" t="s">
        <v>261</v>
      </c>
    </row>
    <row r="4" spans="1:7" ht="24" customHeight="1" x14ac:dyDescent="0.2">
      <c r="A4" s="437"/>
      <c r="B4" s="434"/>
      <c r="C4" s="434"/>
      <c r="D4" s="434"/>
      <c r="E4" s="434"/>
      <c r="F4" s="434"/>
      <c r="G4" s="434"/>
    </row>
    <row r="5" spans="1:7" s="41" customFormat="1" ht="21.95" customHeight="1" x14ac:dyDescent="0.2">
      <c r="A5" s="232" t="s">
        <v>2</v>
      </c>
      <c r="B5" s="332">
        <v>9862</v>
      </c>
      <c r="C5" s="333">
        <v>4700</v>
      </c>
      <c r="D5" s="333">
        <v>47.657675927803687</v>
      </c>
      <c r="E5" s="333">
        <v>4625</v>
      </c>
      <c r="F5" s="334">
        <v>98.40425531914893</v>
      </c>
      <c r="G5" s="333">
        <v>46.897181099168527</v>
      </c>
    </row>
    <row r="6" spans="1:7" s="41" customFormat="1" ht="21.95" customHeight="1" x14ac:dyDescent="0.2">
      <c r="A6" s="232" t="s">
        <v>4</v>
      </c>
      <c r="B6" s="332">
        <v>1328</v>
      </c>
      <c r="C6" s="333">
        <v>827.7</v>
      </c>
      <c r="D6" s="333">
        <v>62.326807228915669</v>
      </c>
      <c r="E6" s="333">
        <v>827.7</v>
      </c>
      <c r="F6" s="334">
        <v>100</v>
      </c>
      <c r="G6" s="333">
        <v>62.326807228915669</v>
      </c>
    </row>
    <row r="7" spans="1:7" s="41" customFormat="1" ht="21.95" customHeight="1" x14ac:dyDescent="0.2">
      <c r="A7" s="232" t="s">
        <v>6</v>
      </c>
      <c r="B7" s="335">
        <v>1500</v>
      </c>
      <c r="C7" s="333">
        <v>245</v>
      </c>
      <c r="D7" s="333">
        <v>16.333333333333332</v>
      </c>
      <c r="E7" s="333">
        <v>245</v>
      </c>
      <c r="F7" s="334">
        <v>100</v>
      </c>
      <c r="G7" s="333">
        <v>16.333333333333332</v>
      </c>
    </row>
    <row r="8" spans="1:7" s="41" customFormat="1" ht="21.95" customHeight="1" x14ac:dyDescent="0.2">
      <c r="A8" s="232" t="s">
        <v>7</v>
      </c>
      <c r="B8" s="332">
        <v>20</v>
      </c>
      <c r="C8" s="333">
        <v>6.3</v>
      </c>
      <c r="D8" s="333">
        <v>31.5</v>
      </c>
      <c r="E8" s="333">
        <v>6.3</v>
      </c>
      <c r="F8" s="334">
        <v>100</v>
      </c>
      <c r="G8" s="333">
        <v>31.5</v>
      </c>
    </row>
    <row r="9" spans="1:7" s="41" customFormat="1" ht="21" customHeight="1" x14ac:dyDescent="0.2">
      <c r="A9" s="232" t="s">
        <v>8</v>
      </c>
      <c r="B9" s="332">
        <v>6350.9999999999982</v>
      </c>
      <c r="C9" s="333">
        <v>452.89999999999992</v>
      </c>
      <c r="D9" s="333">
        <v>7.1311604471736745</v>
      </c>
      <c r="E9" s="333">
        <v>437.9</v>
      </c>
      <c r="F9" s="334">
        <v>96.688010598366091</v>
      </c>
      <c r="G9" s="333">
        <v>6.8949771689497732</v>
      </c>
    </row>
    <row r="10" spans="1:7" s="41" customFormat="1" ht="21.95" customHeight="1" x14ac:dyDescent="0.2">
      <c r="A10" s="232" t="s">
        <v>9</v>
      </c>
      <c r="B10" s="332">
        <v>600</v>
      </c>
      <c r="C10" s="333">
        <v>361</v>
      </c>
      <c r="D10" s="333">
        <v>60.166666666666671</v>
      </c>
      <c r="E10" s="333">
        <v>361</v>
      </c>
      <c r="F10" s="334">
        <v>100</v>
      </c>
      <c r="G10" s="333">
        <v>60.166666666666671</v>
      </c>
    </row>
    <row r="11" spans="1:7" s="41" customFormat="1" ht="21.95" customHeight="1" x14ac:dyDescent="0.2">
      <c r="A11" s="232" t="s">
        <v>10</v>
      </c>
      <c r="B11" s="332">
        <v>150</v>
      </c>
      <c r="C11" s="333">
        <v>3.9</v>
      </c>
      <c r="D11" s="333">
        <v>2.6</v>
      </c>
      <c r="E11" s="333">
        <v>3.9</v>
      </c>
      <c r="F11" s="334">
        <v>100</v>
      </c>
      <c r="G11" s="333">
        <v>2.6</v>
      </c>
    </row>
    <row r="12" spans="1:7" s="41" customFormat="1" ht="21.95" customHeight="1" x14ac:dyDescent="0.2">
      <c r="A12" s="232" t="s">
        <v>11</v>
      </c>
      <c r="B12" s="332">
        <v>301</v>
      </c>
      <c r="C12" s="333">
        <v>125.2</v>
      </c>
      <c r="D12" s="333">
        <v>41.59468438538206</v>
      </c>
      <c r="E12" s="333">
        <v>125.2</v>
      </c>
      <c r="F12" s="334">
        <v>100</v>
      </c>
      <c r="G12" s="333">
        <v>41.59468438538206</v>
      </c>
    </row>
    <row r="13" spans="1:7" s="41" customFormat="1" ht="21.95" customHeight="1" x14ac:dyDescent="0.2">
      <c r="A13" s="232" t="s">
        <v>12</v>
      </c>
      <c r="B13" s="332">
        <v>1638</v>
      </c>
      <c r="C13" s="333">
        <v>60</v>
      </c>
      <c r="D13" s="333">
        <v>3.6630036630036633</v>
      </c>
      <c r="E13" s="333">
        <v>60</v>
      </c>
      <c r="F13" s="334">
        <v>100</v>
      </c>
      <c r="G13" s="333">
        <v>3.6630036630036633</v>
      </c>
    </row>
    <row r="14" spans="1:7" s="41" customFormat="1" ht="21.95" customHeight="1" x14ac:dyDescent="0.2">
      <c r="A14" s="232" t="s">
        <v>13</v>
      </c>
      <c r="B14" s="334">
        <v>450</v>
      </c>
      <c r="C14" s="336">
        <v>152</v>
      </c>
      <c r="D14" s="333">
        <v>33.777777777777779</v>
      </c>
      <c r="E14" s="333">
        <v>150</v>
      </c>
      <c r="F14" s="334">
        <v>98.68421052631578</v>
      </c>
      <c r="G14" s="333">
        <v>33.333333333333329</v>
      </c>
    </row>
    <row r="15" spans="1:7" s="41" customFormat="1" ht="21.95" customHeight="1" x14ac:dyDescent="0.2">
      <c r="A15" s="232" t="s">
        <v>14</v>
      </c>
      <c r="B15" s="332">
        <v>890</v>
      </c>
      <c r="C15" s="333">
        <v>185</v>
      </c>
      <c r="D15" s="333">
        <v>20.786516853932586</v>
      </c>
      <c r="E15" s="333">
        <v>185</v>
      </c>
      <c r="F15" s="334">
        <v>100</v>
      </c>
      <c r="G15" s="333">
        <v>20.786516853932586</v>
      </c>
    </row>
    <row r="16" spans="1:7" s="41" customFormat="1" ht="21.95" customHeight="1" x14ac:dyDescent="0.2">
      <c r="A16" s="232" t="s">
        <v>15</v>
      </c>
      <c r="B16" s="377">
        <v>200</v>
      </c>
      <c r="C16" s="378">
        <v>176</v>
      </c>
      <c r="D16" s="378">
        <v>88</v>
      </c>
      <c r="E16" s="378">
        <v>176</v>
      </c>
      <c r="F16" s="379">
        <v>100</v>
      </c>
      <c r="G16" s="378">
        <v>88</v>
      </c>
    </row>
    <row r="17" spans="1:7" s="41" customFormat="1" ht="21.95" customHeight="1" x14ac:dyDescent="0.2">
      <c r="A17" s="232" t="s">
        <v>16</v>
      </c>
      <c r="B17" s="333">
        <v>4.4619422572178477E-2</v>
      </c>
      <c r="C17" s="333">
        <v>4.4619422572178477E-2</v>
      </c>
      <c r="D17" s="333">
        <v>4.4619422572178477E-2</v>
      </c>
      <c r="E17" s="333">
        <v>4.4619422572178477E-2</v>
      </c>
      <c r="F17" s="333">
        <v>4.4619422572178477E-2</v>
      </c>
      <c r="G17" s="333">
        <v>4.4619422572178477E-2</v>
      </c>
    </row>
    <row r="18" spans="1:7" s="41" customFormat="1" ht="21.95" customHeight="1" x14ac:dyDescent="0.2">
      <c r="A18" s="232" t="s">
        <v>17</v>
      </c>
      <c r="B18" s="333">
        <v>4.4619422572178477E-2</v>
      </c>
      <c r="C18" s="333">
        <v>4.4619422572178477E-2</v>
      </c>
      <c r="D18" s="333">
        <v>4.4619422572178477E-2</v>
      </c>
      <c r="E18" s="333">
        <v>4.4619422572178477E-2</v>
      </c>
      <c r="F18" s="333">
        <v>4.4619422572178477E-2</v>
      </c>
      <c r="G18" s="333">
        <v>4.4619422572178477E-2</v>
      </c>
    </row>
    <row r="19" spans="1:7" s="41" customFormat="1" ht="21.95" customHeight="1" x14ac:dyDescent="0.2">
      <c r="A19" s="150" t="s">
        <v>18</v>
      </c>
      <c r="B19" s="380">
        <v>152400</v>
      </c>
      <c r="C19" s="380">
        <v>68</v>
      </c>
      <c r="D19" s="380">
        <v>4.4619422572178477E-2</v>
      </c>
      <c r="E19" s="380">
        <v>34</v>
      </c>
      <c r="F19" s="381">
        <v>50</v>
      </c>
      <c r="G19" s="380">
        <v>2.2309711286089239E-2</v>
      </c>
    </row>
    <row r="20" spans="1:7" s="225" customFormat="1" ht="33.75" customHeight="1" thickBot="1" x14ac:dyDescent="0.25">
      <c r="A20" s="222" t="s">
        <v>214</v>
      </c>
      <c r="B20" s="281">
        <v>175689.99999999997</v>
      </c>
      <c r="C20" s="281">
        <v>7363.0000000000009</v>
      </c>
      <c r="D20" s="281">
        <v>4.1909044339461561</v>
      </c>
      <c r="E20" s="281">
        <v>7236.9999999999973</v>
      </c>
      <c r="F20" s="281">
        <v>98.288741002308782</v>
      </c>
      <c r="G20" s="281">
        <v>4.1191872047356126</v>
      </c>
    </row>
    <row r="21" spans="1:7" ht="15" thickTop="1" x14ac:dyDescent="0.2"/>
    <row r="22" spans="1:7" s="146" customFormat="1" x14ac:dyDescent="0.2">
      <c r="E22" s="217"/>
    </row>
    <row r="23" spans="1:7" s="146" customFormat="1" ht="21" customHeight="1" x14ac:dyDescent="0.2">
      <c r="E23" s="217"/>
    </row>
    <row r="24" spans="1:7" s="143" customFormat="1" ht="27.75" customHeight="1" x14ac:dyDescent="0.2">
      <c r="E24" s="144"/>
      <c r="F24" s="146"/>
      <c r="G24" s="146"/>
    </row>
    <row r="25" spans="1:7" s="143" customFormat="1" ht="27" customHeight="1" x14ac:dyDescent="0.2">
      <c r="A25" s="263" t="s">
        <v>288</v>
      </c>
      <c r="B25" s="159"/>
      <c r="C25" s="159"/>
      <c r="D25" s="159"/>
      <c r="E25" s="159"/>
      <c r="F25" s="138"/>
      <c r="G25" s="419">
        <v>124</v>
      </c>
    </row>
  </sheetData>
  <mergeCells count="8">
    <mergeCell ref="A1:G1"/>
    <mergeCell ref="A3:A4"/>
    <mergeCell ref="D3:D4"/>
    <mergeCell ref="B3:B4"/>
    <mergeCell ref="C3:C4"/>
    <mergeCell ref="E3:E4"/>
    <mergeCell ref="G3:G4"/>
    <mergeCell ref="F3:F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R23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2" style="124" customWidth="1"/>
    <col min="2" max="12" width="11.75" style="124" customWidth="1"/>
    <col min="13" max="232" width="9.125" style="124"/>
    <col min="233" max="233" width="10.625" style="124" customWidth="1"/>
    <col min="234" max="237" width="5.875" style="124" customWidth="1"/>
    <col min="238" max="238" width="8.75" style="124" customWidth="1"/>
    <col min="239" max="239" width="5.875" style="124" customWidth="1"/>
    <col min="240" max="240" width="7.875" style="124" customWidth="1"/>
    <col min="241" max="241" width="5.875" style="124" customWidth="1"/>
    <col min="242" max="242" width="8" style="124" customWidth="1"/>
    <col min="243" max="247" width="5.875" style="124" customWidth="1"/>
    <col min="248" max="248" width="0.875" style="124" customWidth="1"/>
    <col min="249" max="249" width="5.75" style="124" customWidth="1"/>
    <col min="250" max="250" width="6" style="124" customWidth="1"/>
    <col min="251" max="251" width="1" style="124" customWidth="1"/>
    <col min="252" max="252" width="5.375" style="124" customWidth="1"/>
    <col min="253" max="253" width="6.875" style="124" customWidth="1"/>
    <col min="254" max="254" width="10.625" style="124" customWidth="1"/>
    <col min="255" max="255" width="8.625" style="124" customWidth="1"/>
    <col min="256" max="488" width="9.125" style="124"/>
    <col min="489" max="489" width="10.625" style="124" customWidth="1"/>
    <col min="490" max="493" width="5.875" style="124" customWidth="1"/>
    <col min="494" max="494" width="8.75" style="124" customWidth="1"/>
    <col min="495" max="495" width="5.875" style="124" customWidth="1"/>
    <col min="496" max="496" width="7.875" style="124" customWidth="1"/>
    <col min="497" max="497" width="5.875" style="124" customWidth="1"/>
    <col min="498" max="498" width="8" style="124" customWidth="1"/>
    <col min="499" max="503" width="5.875" style="124" customWidth="1"/>
    <col min="504" max="504" width="0.875" style="124" customWidth="1"/>
    <col min="505" max="505" width="5.75" style="124" customWidth="1"/>
    <col min="506" max="506" width="6" style="124" customWidth="1"/>
    <col min="507" max="507" width="1" style="124" customWidth="1"/>
    <col min="508" max="508" width="5.375" style="124" customWidth="1"/>
    <col min="509" max="509" width="6.875" style="124" customWidth="1"/>
    <col min="510" max="510" width="10.625" style="124" customWidth="1"/>
    <col min="511" max="511" width="8.625" style="124" customWidth="1"/>
    <col min="512" max="744" width="9.125" style="124"/>
    <col min="745" max="745" width="10.625" style="124" customWidth="1"/>
    <col min="746" max="749" width="5.875" style="124" customWidth="1"/>
    <col min="750" max="750" width="8.75" style="124" customWidth="1"/>
    <col min="751" max="751" width="5.875" style="124" customWidth="1"/>
    <col min="752" max="752" width="7.875" style="124" customWidth="1"/>
    <col min="753" max="753" width="5.875" style="124" customWidth="1"/>
    <col min="754" max="754" width="8" style="124" customWidth="1"/>
    <col min="755" max="759" width="5.875" style="124" customWidth="1"/>
    <col min="760" max="760" width="0.875" style="124" customWidth="1"/>
    <col min="761" max="761" width="5.75" style="124" customWidth="1"/>
    <col min="762" max="762" width="6" style="124" customWidth="1"/>
    <col min="763" max="763" width="1" style="124" customWidth="1"/>
    <col min="764" max="764" width="5.375" style="124" customWidth="1"/>
    <col min="765" max="765" width="6.875" style="124" customWidth="1"/>
    <col min="766" max="766" width="10.625" style="124" customWidth="1"/>
    <col min="767" max="767" width="8.625" style="124" customWidth="1"/>
    <col min="768" max="1000" width="9.125" style="124"/>
    <col min="1001" max="1001" width="10.625" style="124" customWidth="1"/>
    <col min="1002" max="1005" width="5.875" style="124" customWidth="1"/>
    <col min="1006" max="1006" width="8.75" style="124" customWidth="1"/>
    <col min="1007" max="1007" width="5.875" style="124" customWidth="1"/>
    <col min="1008" max="1008" width="7.875" style="124" customWidth="1"/>
    <col min="1009" max="1009" width="5.875" style="124" customWidth="1"/>
    <col min="1010" max="1010" width="8" style="124" customWidth="1"/>
    <col min="1011" max="1015" width="5.875" style="124" customWidth="1"/>
    <col min="1016" max="1016" width="0.875" style="124" customWidth="1"/>
    <col min="1017" max="1017" width="5.75" style="124" customWidth="1"/>
    <col min="1018" max="1018" width="6" style="124" customWidth="1"/>
    <col min="1019" max="1019" width="1" style="124" customWidth="1"/>
    <col min="1020" max="1020" width="5.375" style="124" customWidth="1"/>
    <col min="1021" max="1021" width="6.875" style="124" customWidth="1"/>
    <col min="1022" max="1022" width="10.625" style="124" customWidth="1"/>
    <col min="1023" max="1023" width="8.625" style="124" customWidth="1"/>
    <col min="1024" max="1256" width="9.125" style="124"/>
    <col min="1257" max="1257" width="10.625" style="124" customWidth="1"/>
    <col min="1258" max="1261" width="5.875" style="124" customWidth="1"/>
    <col min="1262" max="1262" width="8.75" style="124" customWidth="1"/>
    <col min="1263" max="1263" width="5.875" style="124" customWidth="1"/>
    <col min="1264" max="1264" width="7.875" style="124" customWidth="1"/>
    <col min="1265" max="1265" width="5.875" style="124" customWidth="1"/>
    <col min="1266" max="1266" width="8" style="124" customWidth="1"/>
    <col min="1267" max="1271" width="5.875" style="124" customWidth="1"/>
    <col min="1272" max="1272" width="0.875" style="124" customWidth="1"/>
    <col min="1273" max="1273" width="5.75" style="124" customWidth="1"/>
    <col min="1274" max="1274" width="6" style="124" customWidth="1"/>
    <col min="1275" max="1275" width="1" style="124" customWidth="1"/>
    <col min="1276" max="1276" width="5.375" style="124" customWidth="1"/>
    <col min="1277" max="1277" width="6.875" style="124" customWidth="1"/>
    <col min="1278" max="1278" width="10.625" style="124" customWidth="1"/>
    <col min="1279" max="1279" width="8.625" style="124" customWidth="1"/>
    <col min="1280" max="1512" width="9.125" style="124"/>
    <col min="1513" max="1513" width="10.625" style="124" customWidth="1"/>
    <col min="1514" max="1517" width="5.875" style="124" customWidth="1"/>
    <col min="1518" max="1518" width="8.75" style="124" customWidth="1"/>
    <col min="1519" max="1519" width="5.875" style="124" customWidth="1"/>
    <col min="1520" max="1520" width="7.875" style="124" customWidth="1"/>
    <col min="1521" max="1521" width="5.875" style="124" customWidth="1"/>
    <col min="1522" max="1522" width="8" style="124" customWidth="1"/>
    <col min="1523" max="1527" width="5.875" style="124" customWidth="1"/>
    <col min="1528" max="1528" width="0.875" style="124" customWidth="1"/>
    <col min="1529" max="1529" width="5.75" style="124" customWidth="1"/>
    <col min="1530" max="1530" width="6" style="124" customWidth="1"/>
    <col min="1531" max="1531" width="1" style="124" customWidth="1"/>
    <col min="1532" max="1532" width="5.375" style="124" customWidth="1"/>
    <col min="1533" max="1533" width="6.875" style="124" customWidth="1"/>
    <col min="1534" max="1534" width="10.625" style="124" customWidth="1"/>
    <col min="1535" max="1535" width="8.625" style="124" customWidth="1"/>
    <col min="1536" max="1768" width="9.125" style="124"/>
    <col min="1769" max="1769" width="10.625" style="124" customWidth="1"/>
    <col min="1770" max="1773" width="5.875" style="124" customWidth="1"/>
    <col min="1774" max="1774" width="8.75" style="124" customWidth="1"/>
    <col min="1775" max="1775" width="5.875" style="124" customWidth="1"/>
    <col min="1776" max="1776" width="7.875" style="124" customWidth="1"/>
    <col min="1777" max="1777" width="5.875" style="124" customWidth="1"/>
    <col min="1778" max="1778" width="8" style="124" customWidth="1"/>
    <col min="1779" max="1783" width="5.875" style="124" customWidth="1"/>
    <col min="1784" max="1784" width="0.875" style="124" customWidth="1"/>
    <col min="1785" max="1785" width="5.75" style="124" customWidth="1"/>
    <col min="1786" max="1786" width="6" style="124" customWidth="1"/>
    <col min="1787" max="1787" width="1" style="124" customWidth="1"/>
    <col min="1788" max="1788" width="5.375" style="124" customWidth="1"/>
    <col min="1789" max="1789" width="6.875" style="124" customWidth="1"/>
    <col min="1790" max="1790" width="10.625" style="124" customWidth="1"/>
    <col min="1791" max="1791" width="8.625" style="124" customWidth="1"/>
    <col min="1792" max="2024" width="9.125" style="124"/>
    <col min="2025" max="2025" width="10.625" style="124" customWidth="1"/>
    <col min="2026" max="2029" width="5.875" style="124" customWidth="1"/>
    <col min="2030" max="2030" width="8.75" style="124" customWidth="1"/>
    <col min="2031" max="2031" width="5.875" style="124" customWidth="1"/>
    <col min="2032" max="2032" width="7.875" style="124" customWidth="1"/>
    <col min="2033" max="2033" width="5.875" style="124" customWidth="1"/>
    <col min="2034" max="2034" width="8" style="124" customWidth="1"/>
    <col min="2035" max="2039" width="5.875" style="124" customWidth="1"/>
    <col min="2040" max="2040" width="0.875" style="124" customWidth="1"/>
    <col min="2041" max="2041" width="5.75" style="124" customWidth="1"/>
    <col min="2042" max="2042" width="6" style="124" customWidth="1"/>
    <col min="2043" max="2043" width="1" style="124" customWidth="1"/>
    <col min="2044" max="2044" width="5.375" style="124" customWidth="1"/>
    <col min="2045" max="2045" width="6.875" style="124" customWidth="1"/>
    <col min="2046" max="2046" width="10.625" style="124" customWidth="1"/>
    <col min="2047" max="2047" width="8.625" style="124" customWidth="1"/>
    <col min="2048" max="2280" width="9.125" style="124"/>
    <col min="2281" max="2281" width="10.625" style="124" customWidth="1"/>
    <col min="2282" max="2285" width="5.875" style="124" customWidth="1"/>
    <col min="2286" max="2286" width="8.75" style="124" customWidth="1"/>
    <col min="2287" max="2287" width="5.875" style="124" customWidth="1"/>
    <col min="2288" max="2288" width="7.875" style="124" customWidth="1"/>
    <col min="2289" max="2289" width="5.875" style="124" customWidth="1"/>
    <col min="2290" max="2290" width="8" style="124" customWidth="1"/>
    <col min="2291" max="2295" width="5.875" style="124" customWidth="1"/>
    <col min="2296" max="2296" width="0.875" style="124" customWidth="1"/>
    <col min="2297" max="2297" width="5.75" style="124" customWidth="1"/>
    <col min="2298" max="2298" width="6" style="124" customWidth="1"/>
    <col min="2299" max="2299" width="1" style="124" customWidth="1"/>
    <col min="2300" max="2300" width="5.375" style="124" customWidth="1"/>
    <col min="2301" max="2301" width="6.875" style="124" customWidth="1"/>
    <col min="2302" max="2302" width="10.625" style="124" customWidth="1"/>
    <col min="2303" max="2303" width="8.625" style="124" customWidth="1"/>
    <col min="2304" max="2536" width="9.125" style="124"/>
    <col min="2537" max="2537" width="10.625" style="124" customWidth="1"/>
    <col min="2538" max="2541" width="5.875" style="124" customWidth="1"/>
    <col min="2542" max="2542" width="8.75" style="124" customWidth="1"/>
    <col min="2543" max="2543" width="5.875" style="124" customWidth="1"/>
    <col min="2544" max="2544" width="7.875" style="124" customWidth="1"/>
    <col min="2545" max="2545" width="5.875" style="124" customWidth="1"/>
    <col min="2546" max="2546" width="8" style="124" customWidth="1"/>
    <col min="2547" max="2551" width="5.875" style="124" customWidth="1"/>
    <col min="2552" max="2552" width="0.875" style="124" customWidth="1"/>
    <col min="2553" max="2553" width="5.75" style="124" customWidth="1"/>
    <col min="2554" max="2554" width="6" style="124" customWidth="1"/>
    <col min="2555" max="2555" width="1" style="124" customWidth="1"/>
    <col min="2556" max="2556" width="5.375" style="124" customWidth="1"/>
    <col min="2557" max="2557" width="6.875" style="124" customWidth="1"/>
    <col min="2558" max="2558" width="10.625" style="124" customWidth="1"/>
    <col min="2559" max="2559" width="8.625" style="124" customWidth="1"/>
    <col min="2560" max="2792" width="9.125" style="124"/>
    <col min="2793" max="2793" width="10.625" style="124" customWidth="1"/>
    <col min="2794" max="2797" width="5.875" style="124" customWidth="1"/>
    <col min="2798" max="2798" width="8.75" style="124" customWidth="1"/>
    <col min="2799" max="2799" width="5.875" style="124" customWidth="1"/>
    <col min="2800" max="2800" width="7.875" style="124" customWidth="1"/>
    <col min="2801" max="2801" width="5.875" style="124" customWidth="1"/>
    <col min="2802" max="2802" width="8" style="124" customWidth="1"/>
    <col min="2803" max="2807" width="5.875" style="124" customWidth="1"/>
    <col min="2808" max="2808" width="0.875" style="124" customWidth="1"/>
    <col min="2809" max="2809" width="5.75" style="124" customWidth="1"/>
    <col min="2810" max="2810" width="6" style="124" customWidth="1"/>
    <col min="2811" max="2811" width="1" style="124" customWidth="1"/>
    <col min="2812" max="2812" width="5.375" style="124" customWidth="1"/>
    <col min="2813" max="2813" width="6.875" style="124" customWidth="1"/>
    <col min="2814" max="2814" width="10.625" style="124" customWidth="1"/>
    <col min="2815" max="2815" width="8.625" style="124" customWidth="1"/>
    <col min="2816" max="3048" width="9.125" style="124"/>
    <col min="3049" max="3049" width="10.625" style="124" customWidth="1"/>
    <col min="3050" max="3053" width="5.875" style="124" customWidth="1"/>
    <col min="3054" max="3054" width="8.75" style="124" customWidth="1"/>
    <col min="3055" max="3055" width="5.875" style="124" customWidth="1"/>
    <col min="3056" max="3056" width="7.875" style="124" customWidth="1"/>
    <col min="3057" max="3057" width="5.875" style="124" customWidth="1"/>
    <col min="3058" max="3058" width="8" style="124" customWidth="1"/>
    <col min="3059" max="3063" width="5.875" style="124" customWidth="1"/>
    <col min="3064" max="3064" width="0.875" style="124" customWidth="1"/>
    <col min="3065" max="3065" width="5.75" style="124" customWidth="1"/>
    <col min="3066" max="3066" width="6" style="124" customWidth="1"/>
    <col min="3067" max="3067" width="1" style="124" customWidth="1"/>
    <col min="3068" max="3068" width="5.375" style="124" customWidth="1"/>
    <col min="3069" max="3069" width="6.875" style="124" customWidth="1"/>
    <col min="3070" max="3070" width="10.625" style="124" customWidth="1"/>
    <col min="3071" max="3071" width="8.625" style="124" customWidth="1"/>
    <col min="3072" max="3304" width="9.125" style="124"/>
    <col min="3305" max="3305" width="10.625" style="124" customWidth="1"/>
    <col min="3306" max="3309" width="5.875" style="124" customWidth="1"/>
    <col min="3310" max="3310" width="8.75" style="124" customWidth="1"/>
    <col min="3311" max="3311" width="5.875" style="124" customWidth="1"/>
    <col min="3312" max="3312" width="7.875" style="124" customWidth="1"/>
    <col min="3313" max="3313" width="5.875" style="124" customWidth="1"/>
    <col min="3314" max="3314" width="8" style="124" customWidth="1"/>
    <col min="3315" max="3319" width="5.875" style="124" customWidth="1"/>
    <col min="3320" max="3320" width="0.875" style="124" customWidth="1"/>
    <col min="3321" max="3321" width="5.75" style="124" customWidth="1"/>
    <col min="3322" max="3322" width="6" style="124" customWidth="1"/>
    <col min="3323" max="3323" width="1" style="124" customWidth="1"/>
    <col min="3324" max="3324" width="5.375" style="124" customWidth="1"/>
    <col min="3325" max="3325" width="6.875" style="124" customWidth="1"/>
    <col min="3326" max="3326" width="10.625" style="124" customWidth="1"/>
    <col min="3327" max="3327" width="8.625" style="124" customWidth="1"/>
    <col min="3328" max="3560" width="9.125" style="124"/>
    <col min="3561" max="3561" width="10.625" style="124" customWidth="1"/>
    <col min="3562" max="3565" width="5.875" style="124" customWidth="1"/>
    <col min="3566" max="3566" width="8.75" style="124" customWidth="1"/>
    <col min="3567" max="3567" width="5.875" style="124" customWidth="1"/>
    <col min="3568" max="3568" width="7.875" style="124" customWidth="1"/>
    <col min="3569" max="3569" width="5.875" style="124" customWidth="1"/>
    <col min="3570" max="3570" width="8" style="124" customWidth="1"/>
    <col min="3571" max="3575" width="5.875" style="124" customWidth="1"/>
    <col min="3576" max="3576" width="0.875" style="124" customWidth="1"/>
    <col min="3577" max="3577" width="5.75" style="124" customWidth="1"/>
    <col min="3578" max="3578" width="6" style="124" customWidth="1"/>
    <col min="3579" max="3579" width="1" style="124" customWidth="1"/>
    <col min="3580" max="3580" width="5.375" style="124" customWidth="1"/>
    <col min="3581" max="3581" width="6.875" style="124" customWidth="1"/>
    <col min="3582" max="3582" width="10.625" style="124" customWidth="1"/>
    <col min="3583" max="3583" width="8.625" style="124" customWidth="1"/>
    <col min="3584" max="3816" width="9.125" style="124"/>
    <col min="3817" max="3817" width="10.625" style="124" customWidth="1"/>
    <col min="3818" max="3821" width="5.875" style="124" customWidth="1"/>
    <col min="3822" max="3822" width="8.75" style="124" customWidth="1"/>
    <col min="3823" max="3823" width="5.875" style="124" customWidth="1"/>
    <col min="3824" max="3824" width="7.875" style="124" customWidth="1"/>
    <col min="3825" max="3825" width="5.875" style="124" customWidth="1"/>
    <col min="3826" max="3826" width="8" style="124" customWidth="1"/>
    <col min="3827" max="3831" width="5.875" style="124" customWidth="1"/>
    <col min="3832" max="3832" width="0.875" style="124" customWidth="1"/>
    <col min="3833" max="3833" width="5.75" style="124" customWidth="1"/>
    <col min="3834" max="3834" width="6" style="124" customWidth="1"/>
    <col min="3835" max="3835" width="1" style="124" customWidth="1"/>
    <col min="3836" max="3836" width="5.375" style="124" customWidth="1"/>
    <col min="3837" max="3837" width="6.875" style="124" customWidth="1"/>
    <col min="3838" max="3838" width="10.625" style="124" customWidth="1"/>
    <col min="3839" max="3839" width="8.625" style="124" customWidth="1"/>
    <col min="3840" max="4072" width="9.125" style="124"/>
    <col min="4073" max="4073" width="10.625" style="124" customWidth="1"/>
    <col min="4074" max="4077" width="5.875" style="124" customWidth="1"/>
    <col min="4078" max="4078" width="8.75" style="124" customWidth="1"/>
    <col min="4079" max="4079" width="5.875" style="124" customWidth="1"/>
    <col min="4080" max="4080" width="7.875" style="124" customWidth="1"/>
    <col min="4081" max="4081" width="5.875" style="124" customWidth="1"/>
    <col min="4082" max="4082" width="8" style="124" customWidth="1"/>
    <col min="4083" max="4087" width="5.875" style="124" customWidth="1"/>
    <col min="4088" max="4088" width="0.875" style="124" customWidth="1"/>
    <col min="4089" max="4089" width="5.75" style="124" customWidth="1"/>
    <col min="4090" max="4090" width="6" style="124" customWidth="1"/>
    <col min="4091" max="4091" width="1" style="124" customWidth="1"/>
    <col min="4092" max="4092" width="5.375" style="124" customWidth="1"/>
    <col min="4093" max="4093" width="6.875" style="124" customWidth="1"/>
    <col min="4094" max="4094" width="10.625" style="124" customWidth="1"/>
    <col min="4095" max="4095" width="8.625" style="124" customWidth="1"/>
    <col min="4096" max="4328" width="9.125" style="124"/>
    <col min="4329" max="4329" width="10.625" style="124" customWidth="1"/>
    <col min="4330" max="4333" width="5.875" style="124" customWidth="1"/>
    <col min="4334" max="4334" width="8.75" style="124" customWidth="1"/>
    <col min="4335" max="4335" width="5.875" style="124" customWidth="1"/>
    <col min="4336" max="4336" width="7.875" style="124" customWidth="1"/>
    <col min="4337" max="4337" width="5.875" style="124" customWidth="1"/>
    <col min="4338" max="4338" width="8" style="124" customWidth="1"/>
    <col min="4339" max="4343" width="5.875" style="124" customWidth="1"/>
    <col min="4344" max="4344" width="0.875" style="124" customWidth="1"/>
    <col min="4345" max="4345" width="5.75" style="124" customWidth="1"/>
    <col min="4346" max="4346" width="6" style="124" customWidth="1"/>
    <col min="4347" max="4347" width="1" style="124" customWidth="1"/>
    <col min="4348" max="4348" width="5.375" style="124" customWidth="1"/>
    <col min="4349" max="4349" width="6.875" style="124" customWidth="1"/>
    <col min="4350" max="4350" width="10.625" style="124" customWidth="1"/>
    <col min="4351" max="4351" width="8.625" style="124" customWidth="1"/>
    <col min="4352" max="4584" width="9.125" style="124"/>
    <col min="4585" max="4585" width="10.625" style="124" customWidth="1"/>
    <col min="4586" max="4589" width="5.875" style="124" customWidth="1"/>
    <col min="4590" max="4590" width="8.75" style="124" customWidth="1"/>
    <col min="4591" max="4591" width="5.875" style="124" customWidth="1"/>
    <col min="4592" max="4592" width="7.875" style="124" customWidth="1"/>
    <col min="4593" max="4593" width="5.875" style="124" customWidth="1"/>
    <col min="4594" max="4594" width="8" style="124" customWidth="1"/>
    <col min="4595" max="4599" width="5.875" style="124" customWidth="1"/>
    <col min="4600" max="4600" width="0.875" style="124" customWidth="1"/>
    <col min="4601" max="4601" width="5.75" style="124" customWidth="1"/>
    <col min="4602" max="4602" width="6" style="124" customWidth="1"/>
    <col min="4603" max="4603" width="1" style="124" customWidth="1"/>
    <col min="4604" max="4604" width="5.375" style="124" customWidth="1"/>
    <col min="4605" max="4605" width="6.875" style="124" customWidth="1"/>
    <col min="4606" max="4606" width="10.625" style="124" customWidth="1"/>
    <col min="4607" max="4607" width="8.625" style="124" customWidth="1"/>
    <col min="4608" max="4840" width="9.125" style="124"/>
    <col min="4841" max="4841" width="10.625" style="124" customWidth="1"/>
    <col min="4842" max="4845" width="5.875" style="124" customWidth="1"/>
    <col min="4846" max="4846" width="8.75" style="124" customWidth="1"/>
    <col min="4847" max="4847" width="5.875" style="124" customWidth="1"/>
    <col min="4848" max="4848" width="7.875" style="124" customWidth="1"/>
    <col min="4849" max="4849" width="5.875" style="124" customWidth="1"/>
    <col min="4850" max="4850" width="8" style="124" customWidth="1"/>
    <col min="4851" max="4855" width="5.875" style="124" customWidth="1"/>
    <col min="4856" max="4856" width="0.875" style="124" customWidth="1"/>
    <col min="4857" max="4857" width="5.75" style="124" customWidth="1"/>
    <col min="4858" max="4858" width="6" style="124" customWidth="1"/>
    <col min="4859" max="4859" width="1" style="124" customWidth="1"/>
    <col min="4860" max="4860" width="5.375" style="124" customWidth="1"/>
    <col min="4861" max="4861" width="6.875" style="124" customWidth="1"/>
    <col min="4862" max="4862" width="10.625" style="124" customWidth="1"/>
    <col min="4863" max="4863" width="8.625" style="124" customWidth="1"/>
    <col min="4864" max="5096" width="9.125" style="124"/>
    <col min="5097" max="5097" width="10.625" style="124" customWidth="1"/>
    <col min="5098" max="5101" width="5.875" style="124" customWidth="1"/>
    <col min="5102" max="5102" width="8.75" style="124" customWidth="1"/>
    <col min="5103" max="5103" width="5.875" style="124" customWidth="1"/>
    <col min="5104" max="5104" width="7.875" style="124" customWidth="1"/>
    <col min="5105" max="5105" width="5.875" style="124" customWidth="1"/>
    <col min="5106" max="5106" width="8" style="124" customWidth="1"/>
    <col min="5107" max="5111" width="5.875" style="124" customWidth="1"/>
    <col min="5112" max="5112" width="0.875" style="124" customWidth="1"/>
    <col min="5113" max="5113" width="5.75" style="124" customWidth="1"/>
    <col min="5114" max="5114" width="6" style="124" customWidth="1"/>
    <col min="5115" max="5115" width="1" style="124" customWidth="1"/>
    <col min="5116" max="5116" width="5.375" style="124" customWidth="1"/>
    <col min="5117" max="5117" width="6.875" style="124" customWidth="1"/>
    <col min="5118" max="5118" width="10.625" style="124" customWidth="1"/>
    <col min="5119" max="5119" width="8.625" style="124" customWidth="1"/>
    <col min="5120" max="5352" width="9.125" style="124"/>
    <col min="5353" max="5353" width="10.625" style="124" customWidth="1"/>
    <col min="5354" max="5357" width="5.875" style="124" customWidth="1"/>
    <col min="5358" max="5358" width="8.75" style="124" customWidth="1"/>
    <col min="5359" max="5359" width="5.875" style="124" customWidth="1"/>
    <col min="5360" max="5360" width="7.875" style="124" customWidth="1"/>
    <col min="5361" max="5361" width="5.875" style="124" customWidth="1"/>
    <col min="5362" max="5362" width="8" style="124" customWidth="1"/>
    <col min="5363" max="5367" width="5.875" style="124" customWidth="1"/>
    <col min="5368" max="5368" width="0.875" style="124" customWidth="1"/>
    <col min="5369" max="5369" width="5.75" style="124" customWidth="1"/>
    <col min="5370" max="5370" width="6" style="124" customWidth="1"/>
    <col min="5371" max="5371" width="1" style="124" customWidth="1"/>
    <col min="5372" max="5372" width="5.375" style="124" customWidth="1"/>
    <col min="5373" max="5373" width="6.875" style="124" customWidth="1"/>
    <col min="5374" max="5374" width="10.625" style="124" customWidth="1"/>
    <col min="5375" max="5375" width="8.625" style="124" customWidth="1"/>
    <col min="5376" max="5608" width="9.125" style="124"/>
    <col min="5609" max="5609" width="10.625" style="124" customWidth="1"/>
    <col min="5610" max="5613" width="5.875" style="124" customWidth="1"/>
    <col min="5614" max="5614" width="8.75" style="124" customWidth="1"/>
    <col min="5615" max="5615" width="5.875" style="124" customWidth="1"/>
    <col min="5616" max="5616" width="7.875" style="124" customWidth="1"/>
    <col min="5617" max="5617" width="5.875" style="124" customWidth="1"/>
    <col min="5618" max="5618" width="8" style="124" customWidth="1"/>
    <col min="5619" max="5623" width="5.875" style="124" customWidth="1"/>
    <col min="5624" max="5624" width="0.875" style="124" customWidth="1"/>
    <col min="5625" max="5625" width="5.75" style="124" customWidth="1"/>
    <col min="5626" max="5626" width="6" style="124" customWidth="1"/>
    <col min="5627" max="5627" width="1" style="124" customWidth="1"/>
    <col min="5628" max="5628" width="5.375" style="124" customWidth="1"/>
    <col min="5629" max="5629" width="6.875" style="124" customWidth="1"/>
    <col min="5630" max="5630" width="10.625" style="124" customWidth="1"/>
    <col min="5631" max="5631" width="8.625" style="124" customWidth="1"/>
    <col min="5632" max="5864" width="9.125" style="124"/>
    <col min="5865" max="5865" width="10.625" style="124" customWidth="1"/>
    <col min="5866" max="5869" width="5.875" style="124" customWidth="1"/>
    <col min="5870" max="5870" width="8.75" style="124" customWidth="1"/>
    <col min="5871" max="5871" width="5.875" style="124" customWidth="1"/>
    <col min="5872" max="5872" width="7.875" style="124" customWidth="1"/>
    <col min="5873" max="5873" width="5.875" style="124" customWidth="1"/>
    <col min="5874" max="5874" width="8" style="124" customWidth="1"/>
    <col min="5875" max="5879" width="5.875" style="124" customWidth="1"/>
    <col min="5880" max="5880" width="0.875" style="124" customWidth="1"/>
    <col min="5881" max="5881" width="5.75" style="124" customWidth="1"/>
    <col min="5882" max="5882" width="6" style="124" customWidth="1"/>
    <col min="5883" max="5883" width="1" style="124" customWidth="1"/>
    <col min="5884" max="5884" width="5.375" style="124" customWidth="1"/>
    <col min="5885" max="5885" width="6.875" style="124" customWidth="1"/>
    <col min="5886" max="5886" width="10.625" style="124" customWidth="1"/>
    <col min="5887" max="5887" width="8.625" style="124" customWidth="1"/>
    <col min="5888" max="6120" width="9.125" style="124"/>
    <col min="6121" max="6121" width="10.625" style="124" customWidth="1"/>
    <col min="6122" max="6125" width="5.875" style="124" customWidth="1"/>
    <col min="6126" max="6126" width="8.75" style="124" customWidth="1"/>
    <col min="6127" max="6127" width="5.875" style="124" customWidth="1"/>
    <col min="6128" max="6128" width="7.875" style="124" customWidth="1"/>
    <col min="6129" max="6129" width="5.875" style="124" customWidth="1"/>
    <col min="6130" max="6130" width="8" style="124" customWidth="1"/>
    <col min="6131" max="6135" width="5.875" style="124" customWidth="1"/>
    <col min="6136" max="6136" width="0.875" style="124" customWidth="1"/>
    <col min="6137" max="6137" width="5.75" style="124" customWidth="1"/>
    <col min="6138" max="6138" width="6" style="124" customWidth="1"/>
    <col min="6139" max="6139" width="1" style="124" customWidth="1"/>
    <col min="6140" max="6140" width="5.375" style="124" customWidth="1"/>
    <col min="6141" max="6141" width="6.875" style="124" customWidth="1"/>
    <col min="6142" max="6142" width="10.625" style="124" customWidth="1"/>
    <col min="6143" max="6143" width="8.625" style="124" customWidth="1"/>
    <col min="6144" max="6376" width="9.125" style="124"/>
    <col min="6377" max="6377" width="10.625" style="124" customWidth="1"/>
    <col min="6378" max="6381" width="5.875" style="124" customWidth="1"/>
    <col min="6382" max="6382" width="8.75" style="124" customWidth="1"/>
    <col min="6383" max="6383" width="5.875" style="124" customWidth="1"/>
    <col min="6384" max="6384" width="7.875" style="124" customWidth="1"/>
    <col min="6385" max="6385" width="5.875" style="124" customWidth="1"/>
    <col min="6386" max="6386" width="8" style="124" customWidth="1"/>
    <col min="6387" max="6391" width="5.875" style="124" customWidth="1"/>
    <col min="6392" max="6392" width="0.875" style="124" customWidth="1"/>
    <col min="6393" max="6393" width="5.75" style="124" customWidth="1"/>
    <col min="6394" max="6394" width="6" style="124" customWidth="1"/>
    <col min="6395" max="6395" width="1" style="124" customWidth="1"/>
    <col min="6396" max="6396" width="5.375" style="124" customWidth="1"/>
    <col min="6397" max="6397" width="6.875" style="124" customWidth="1"/>
    <col min="6398" max="6398" width="10.625" style="124" customWidth="1"/>
    <col min="6399" max="6399" width="8.625" style="124" customWidth="1"/>
    <col min="6400" max="6632" width="9.125" style="124"/>
    <col min="6633" max="6633" width="10.625" style="124" customWidth="1"/>
    <col min="6634" max="6637" width="5.875" style="124" customWidth="1"/>
    <col min="6638" max="6638" width="8.75" style="124" customWidth="1"/>
    <col min="6639" max="6639" width="5.875" style="124" customWidth="1"/>
    <col min="6640" max="6640" width="7.875" style="124" customWidth="1"/>
    <col min="6641" max="6641" width="5.875" style="124" customWidth="1"/>
    <col min="6642" max="6642" width="8" style="124" customWidth="1"/>
    <col min="6643" max="6647" width="5.875" style="124" customWidth="1"/>
    <col min="6648" max="6648" width="0.875" style="124" customWidth="1"/>
    <col min="6649" max="6649" width="5.75" style="124" customWidth="1"/>
    <col min="6650" max="6650" width="6" style="124" customWidth="1"/>
    <col min="6651" max="6651" width="1" style="124" customWidth="1"/>
    <col min="6652" max="6652" width="5.375" style="124" customWidth="1"/>
    <col min="6653" max="6653" width="6.875" style="124" customWidth="1"/>
    <col min="6654" max="6654" width="10.625" style="124" customWidth="1"/>
    <col min="6655" max="6655" width="8.625" style="124" customWidth="1"/>
    <col min="6656" max="6888" width="9.125" style="124"/>
    <col min="6889" max="6889" width="10.625" style="124" customWidth="1"/>
    <col min="6890" max="6893" width="5.875" style="124" customWidth="1"/>
    <col min="6894" max="6894" width="8.75" style="124" customWidth="1"/>
    <col min="6895" max="6895" width="5.875" style="124" customWidth="1"/>
    <col min="6896" max="6896" width="7.875" style="124" customWidth="1"/>
    <col min="6897" max="6897" width="5.875" style="124" customWidth="1"/>
    <col min="6898" max="6898" width="8" style="124" customWidth="1"/>
    <col min="6899" max="6903" width="5.875" style="124" customWidth="1"/>
    <col min="6904" max="6904" width="0.875" style="124" customWidth="1"/>
    <col min="6905" max="6905" width="5.75" style="124" customWidth="1"/>
    <col min="6906" max="6906" width="6" style="124" customWidth="1"/>
    <col min="6907" max="6907" width="1" style="124" customWidth="1"/>
    <col min="6908" max="6908" width="5.375" style="124" customWidth="1"/>
    <col min="6909" max="6909" width="6.875" style="124" customWidth="1"/>
    <col min="6910" max="6910" width="10.625" style="124" customWidth="1"/>
    <col min="6911" max="6911" width="8.625" style="124" customWidth="1"/>
    <col min="6912" max="7144" width="9.125" style="124"/>
    <col min="7145" max="7145" width="10.625" style="124" customWidth="1"/>
    <col min="7146" max="7149" width="5.875" style="124" customWidth="1"/>
    <col min="7150" max="7150" width="8.75" style="124" customWidth="1"/>
    <col min="7151" max="7151" width="5.875" style="124" customWidth="1"/>
    <col min="7152" max="7152" width="7.875" style="124" customWidth="1"/>
    <col min="7153" max="7153" width="5.875" style="124" customWidth="1"/>
    <col min="7154" max="7154" width="8" style="124" customWidth="1"/>
    <col min="7155" max="7159" width="5.875" style="124" customWidth="1"/>
    <col min="7160" max="7160" width="0.875" style="124" customWidth="1"/>
    <col min="7161" max="7161" width="5.75" style="124" customWidth="1"/>
    <col min="7162" max="7162" width="6" style="124" customWidth="1"/>
    <col min="7163" max="7163" width="1" style="124" customWidth="1"/>
    <col min="7164" max="7164" width="5.375" style="124" customWidth="1"/>
    <col min="7165" max="7165" width="6.875" style="124" customWidth="1"/>
    <col min="7166" max="7166" width="10.625" style="124" customWidth="1"/>
    <col min="7167" max="7167" width="8.625" style="124" customWidth="1"/>
    <col min="7168" max="7400" width="9.125" style="124"/>
    <col min="7401" max="7401" width="10.625" style="124" customWidth="1"/>
    <col min="7402" max="7405" width="5.875" style="124" customWidth="1"/>
    <col min="7406" max="7406" width="8.75" style="124" customWidth="1"/>
    <col min="7407" max="7407" width="5.875" style="124" customWidth="1"/>
    <col min="7408" max="7408" width="7.875" style="124" customWidth="1"/>
    <col min="7409" max="7409" width="5.875" style="124" customWidth="1"/>
    <col min="7410" max="7410" width="8" style="124" customWidth="1"/>
    <col min="7411" max="7415" width="5.875" style="124" customWidth="1"/>
    <col min="7416" max="7416" width="0.875" style="124" customWidth="1"/>
    <col min="7417" max="7417" width="5.75" style="124" customWidth="1"/>
    <col min="7418" max="7418" width="6" style="124" customWidth="1"/>
    <col min="7419" max="7419" width="1" style="124" customWidth="1"/>
    <col min="7420" max="7420" width="5.375" style="124" customWidth="1"/>
    <col min="7421" max="7421" width="6.875" style="124" customWidth="1"/>
    <col min="7422" max="7422" width="10.625" style="124" customWidth="1"/>
    <col min="7423" max="7423" width="8.625" style="124" customWidth="1"/>
    <col min="7424" max="7656" width="9.125" style="124"/>
    <col min="7657" max="7657" width="10.625" style="124" customWidth="1"/>
    <col min="7658" max="7661" width="5.875" style="124" customWidth="1"/>
    <col min="7662" max="7662" width="8.75" style="124" customWidth="1"/>
    <col min="7663" max="7663" width="5.875" style="124" customWidth="1"/>
    <col min="7664" max="7664" width="7.875" style="124" customWidth="1"/>
    <col min="7665" max="7665" width="5.875" style="124" customWidth="1"/>
    <col min="7666" max="7666" width="8" style="124" customWidth="1"/>
    <col min="7667" max="7671" width="5.875" style="124" customWidth="1"/>
    <col min="7672" max="7672" width="0.875" style="124" customWidth="1"/>
    <col min="7673" max="7673" width="5.75" style="124" customWidth="1"/>
    <col min="7674" max="7674" width="6" style="124" customWidth="1"/>
    <col min="7675" max="7675" width="1" style="124" customWidth="1"/>
    <col min="7676" max="7676" width="5.375" style="124" customWidth="1"/>
    <col min="7677" max="7677" width="6.875" style="124" customWidth="1"/>
    <col min="7678" max="7678" width="10.625" style="124" customWidth="1"/>
    <col min="7679" max="7679" width="8.625" style="124" customWidth="1"/>
    <col min="7680" max="7912" width="9.125" style="124"/>
    <col min="7913" max="7913" width="10.625" style="124" customWidth="1"/>
    <col min="7914" max="7917" width="5.875" style="124" customWidth="1"/>
    <col min="7918" max="7918" width="8.75" style="124" customWidth="1"/>
    <col min="7919" max="7919" width="5.875" style="124" customWidth="1"/>
    <col min="7920" max="7920" width="7.875" style="124" customWidth="1"/>
    <col min="7921" max="7921" width="5.875" style="124" customWidth="1"/>
    <col min="7922" max="7922" width="8" style="124" customWidth="1"/>
    <col min="7923" max="7927" width="5.875" style="124" customWidth="1"/>
    <col min="7928" max="7928" width="0.875" style="124" customWidth="1"/>
    <col min="7929" max="7929" width="5.75" style="124" customWidth="1"/>
    <col min="7930" max="7930" width="6" style="124" customWidth="1"/>
    <col min="7931" max="7931" width="1" style="124" customWidth="1"/>
    <col min="7932" max="7932" width="5.375" style="124" customWidth="1"/>
    <col min="7933" max="7933" width="6.875" style="124" customWidth="1"/>
    <col min="7934" max="7934" width="10.625" style="124" customWidth="1"/>
    <col min="7935" max="7935" width="8.625" style="124" customWidth="1"/>
    <col min="7936" max="8168" width="9.125" style="124"/>
    <col min="8169" max="8169" width="10.625" style="124" customWidth="1"/>
    <col min="8170" max="8173" width="5.875" style="124" customWidth="1"/>
    <col min="8174" max="8174" width="8.75" style="124" customWidth="1"/>
    <col min="8175" max="8175" width="5.875" style="124" customWidth="1"/>
    <col min="8176" max="8176" width="7.875" style="124" customWidth="1"/>
    <col min="8177" max="8177" width="5.875" style="124" customWidth="1"/>
    <col min="8178" max="8178" width="8" style="124" customWidth="1"/>
    <col min="8179" max="8183" width="5.875" style="124" customWidth="1"/>
    <col min="8184" max="8184" width="0.875" style="124" customWidth="1"/>
    <col min="8185" max="8185" width="5.75" style="124" customWidth="1"/>
    <col min="8186" max="8186" width="6" style="124" customWidth="1"/>
    <col min="8187" max="8187" width="1" style="124" customWidth="1"/>
    <col min="8188" max="8188" width="5.375" style="124" customWidth="1"/>
    <col min="8189" max="8189" width="6.875" style="124" customWidth="1"/>
    <col min="8190" max="8190" width="10.625" style="124" customWidth="1"/>
    <col min="8191" max="8191" width="8.625" style="124" customWidth="1"/>
    <col min="8192" max="8424" width="9.125" style="124"/>
    <col min="8425" max="8425" width="10.625" style="124" customWidth="1"/>
    <col min="8426" max="8429" width="5.875" style="124" customWidth="1"/>
    <col min="8430" max="8430" width="8.75" style="124" customWidth="1"/>
    <col min="8431" max="8431" width="5.875" style="124" customWidth="1"/>
    <col min="8432" max="8432" width="7.875" style="124" customWidth="1"/>
    <col min="8433" max="8433" width="5.875" style="124" customWidth="1"/>
    <col min="8434" max="8434" width="8" style="124" customWidth="1"/>
    <col min="8435" max="8439" width="5.875" style="124" customWidth="1"/>
    <col min="8440" max="8440" width="0.875" style="124" customWidth="1"/>
    <col min="8441" max="8441" width="5.75" style="124" customWidth="1"/>
    <col min="8442" max="8442" width="6" style="124" customWidth="1"/>
    <col min="8443" max="8443" width="1" style="124" customWidth="1"/>
    <col min="8444" max="8444" width="5.375" style="124" customWidth="1"/>
    <col min="8445" max="8445" width="6.875" style="124" customWidth="1"/>
    <col min="8446" max="8446" width="10.625" style="124" customWidth="1"/>
    <col min="8447" max="8447" width="8.625" style="124" customWidth="1"/>
    <col min="8448" max="8680" width="9.125" style="124"/>
    <col min="8681" max="8681" width="10.625" style="124" customWidth="1"/>
    <col min="8682" max="8685" width="5.875" style="124" customWidth="1"/>
    <col min="8686" max="8686" width="8.75" style="124" customWidth="1"/>
    <col min="8687" max="8687" width="5.875" style="124" customWidth="1"/>
    <col min="8688" max="8688" width="7.875" style="124" customWidth="1"/>
    <col min="8689" max="8689" width="5.875" style="124" customWidth="1"/>
    <col min="8690" max="8690" width="8" style="124" customWidth="1"/>
    <col min="8691" max="8695" width="5.875" style="124" customWidth="1"/>
    <col min="8696" max="8696" width="0.875" style="124" customWidth="1"/>
    <col min="8697" max="8697" width="5.75" style="124" customWidth="1"/>
    <col min="8698" max="8698" width="6" style="124" customWidth="1"/>
    <col min="8699" max="8699" width="1" style="124" customWidth="1"/>
    <col min="8700" max="8700" width="5.375" style="124" customWidth="1"/>
    <col min="8701" max="8701" width="6.875" style="124" customWidth="1"/>
    <col min="8702" max="8702" width="10.625" style="124" customWidth="1"/>
    <col min="8703" max="8703" width="8.625" style="124" customWidth="1"/>
    <col min="8704" max="8936" width="9.125" style="124"/>
    <col min="8937" max="8937" width="10.625" style="124" customWidth="1"/>
    <col min="8938" max="8941" width="5.875" style="124" customWidth="1"/>
    <col min="8942" max="8942" width="8.75" style="124" customWidth="1"/>
    <col min="8943" max="8943" width="5.875" style="124" customWidth="1"/>
    <col min="8944" max="8944" width="7.875" style="124" customWidth="1"/>
    <col min="8945" max="8945" width="5.875" style="124" customWidth="1"/>
    <col min="8946" max="8946" width="8" style="124" customWidth="1"/>
    <col min="8947" max="8951" width="5.875" style="124" customWidth="1"/>
    <col min="8952" max="8952" width="0.875" style="124" customWidth="1"/>
    <col min="8953" max="8953" width="5.75" style="124" customWidth="1"/>
    <col min="8954" max="8954" width="6" style="124" customWidth="1"/>
    <col min="8955" max="8955" width="1" style="124" customWidth="1"/>
    <col min="8956" max="8956" width="5.375" style="124" customWidth="1"/>
    <col min="8957" max="8957" width="6.875" style="124" customWidth="1"/>
    <col min="8958" max="8958" width="10.625" style="124" customWidth="1"/>
    <col min="8959" max="8959" width="8.625" style="124" customWidth="1"/>
    <col min="8960" max="9192" width="9.125" style="124"/>
    <col min="9193" max="9193" width="10.625" style="124" customWidth="1"/>
    <col min="9194" max="9197" width="5.875" style="124" customWidth="1"/>
    <col min="9198" max="9198" width="8.75" style="124" customWidth="1"/>
    <col min="9199" max="9199" width="5.875" style="124" customWidth="1"/>
    <col min="9200" max="9200" width="7.875" style="124" customWidth="1"/>
    <col min="9201" max="9201" width="5.875" style="124" customWidth="1"/>
    <col min="9202" max="9202" width="8" style="124" customWidth="1"/>
    <col min="9203" max="9207" width="5.875" style="124" customWidth="1"/>
    <col min="9208" max="9208" width="0.875" style="124" customWidth="1"/>
    <col min="9209" max="9209" width="5.75" style="124" customWidth="1"/>
    <col min="9210" max="9210" width="6" style="124" customWidth="1"/>
    <col min="9211" max="9211" width="1" style="124" customWidth="1"/>
    <col min="9212" max="9212" width="5.375" style="124" customWidth="1"/>
    <col min="9213" max="9213" width="6.875" style="124" customWidth="1"/>
    <col min="9214" max="9214" width="10.625" style="124" customWidth="1"/>
    <col min="9215" max="9215" width="8.625" style="124" customWidth="1"/>
    <col min="9216" max="9448" width="9.125" style="124"/>
    <col min="9449" max="9449" width="10.625" style="124" customWidth="1"/>
    <col min="9450" max="9453" width="5.875" style="124" customWidth="1"/>
    <col min="9454" max="9454" width="8.75" style="124" customWidth="1"/>
    <col min="9455" max="9455" width="5.875" style="124" customWidth="1"/>
    <col min="9456" max="9456" width="7.875" style="124" customWidth="1"/>
    <col min="9457" max="9457" width="5.875" style="124" customWidth="1"/>
    <col min="9458" max="9458" width="8" style="124" customWidth="1"/>
    <col min="9459" max="9463" width="5.875" style="124" customWidth="1"/>
    <col min="9464" max="9464" width="0.875" style="124" customWidth="1"/>
    <col min="9465" max="9465" width="5.75" style="124" customWidth="1"/>
    <col min="9466" max="9466" width="6" style="124" customWidth="1"/>
    <col min="9467" max="9467" width="1" style="124" customWidth="1"/>
    <col min="9468" max="9468" width="5.375" style="124" customWidth="1"/>
    <col min="9469" max="9469" width="6.875" style="124" customWidth="1"/>
    <col min="9470" max="9470" width="10.625" style="124" customWidth="1"/>
    <col min="9471" max="9471" width="8.625" style="124" customWidth="1"/>
    <col min="9472" max="9704" width="9.125" style="124"/>
    <col min="9705" max="9705" width="10.625" style="124" customWidth="1"/>
    <col min="9706" max="9709" width="5.875" style="124" customWidth="1"/>
    <col min="9710" max="9710" width="8.75" style="124" customWidth="1"/>
    <col min="9711" max="9711" width="5.875" style="124" customWidth="1"/>
    <col min="9712" max="9712" width="7.875" style="124" customWidth="1"/>
    <col min="9713" max="9713" width="5.875" style="124" customWidth="1"/>
    <col min="9714" max="9714" width="8" style="124" customWidth="1"/>
    <col min="9715" max="9719" width="5.875" style="124" customWidth="1"/>
    <col min="9720" max="9720" width="0.875" style="124" customWidth="1"/>
    <col min="9721" max="9721" width="5.75" style="124" customWidth="1"/>
    <col min="9722" max="9722" width="6" style="124" customWidth="1"/>
    <col min="9723" max="9723" width="1" style="124" customWidth="1"/>
    <col min="9724" max="9724" width="5.375" style="124" customWidth="1"/>
    <col min="9725" max="9725" width="6.875" style="124" customWidth="1"/>
    <col min="9726" max="9726" width="10.625" style="124" customWidth="1"/>
    <col min="9727" max="9727" width="8.625" style="124" customWidth="1"/>
    <col min="9728" max="9960" width="9.125" style="124"/>
    <col min="9961" max="9961" width="10.625" style="124" customWidth="1"/>
    <col min="9962" max="9965" width="5.875" style="124" customWidth="1"/>
    <col min="9966" max="9966" width="8.75" style="124" customWidth="1"/>
    <col min="9967" max="9967" width="5.875" style="124" customWidth="1"/>
    <col min="9968" max="9968" width="7.875" style="124" customWidth="1"/>
    <col min="9969" max="9969" width="5.875" style="124" customWidth="1"/>
    <col min="9970" max="9970" width="8" style="124" customWidth="1"/>
    <col min="9971" max="9975" width="5.875" style="124" customWidth="1"/>
    <col min="9976" max="9976" width="0.875" style="124" customWidth="1"/>
    <col min="9977" max="9977" width="5.75" style="124" customWidth="1"/>
    <col min="9978" max="9978" width="6" style="124" customWidth="1"/>
    <col min="9979" max="9979" width="1" style="124" customWidth="1"/>
    <col min="9980" max="9980" width="5.375" style="124" customWidth="1"/>
    <col min="9981" max="9981" width="6.875" style="124" customWidth="1"/>
    <col min="9982" max="9982" width="10.625" style="124" customWidth="1"/>
    <col min="9983" max="9983" width="8.625" style="124" customWidth="1"/>
    <col min="9984" max="10216" width="9.125" style="124"/>
    <col min="10217" max="10217" width="10.625" style="124" customWidth="1"/>
    <col min="10218" max="10221" width="5.875" style="124" customWidth="1"/>
    <col min="10222" max="10222" width="8.75" style="124" customWidth="1"/>
    <col min="10223" max="10223" width="5.875" style="124" customWidth="1"/>
    <col min="10224" max="10224" width="7.875" style="124" customWidth="1"/>
    <col min="10225" max="10225" width="5.875" style="124" customWidth="1"/>
    <col min="10226" max="10226" width="8" style="124" customWidth="1"/>
    <col min="10227" max="10231" width="5.875" style="124" customWidth="1"/>
    <col min="10232" max="10232" width="0.875" style="124" customWidth="1"/>
    <col min="10233" max="10233" width="5.75" style="124" customWidth="1"/>
    <col min="10234" max="10234" width="6" style="124" customWidth="1"/>
    <col min="10235" max="10235" width="1" style="124" customWidth="1"/>
    <col min="10236" max="10236" width="5.375" style="124" customWidth="1"/>
    <col min="10237" max="10237" width="6.875" style="124" customWidth="1"/>
    <col min="10238" max="10238" width="10.625" style="124" customWidth="1"/>
    <col min="10239" max="10239" width="8.625" style="124" customWidth="1"/>
    <col min="10240" max="10472" width="9.125" style="124"/>
    <col min="10473" max="10473" width="10.625" style="124" customWidth="1"/>
    <col min="10474" max="10477" width="5.875" style="124" customWidth="1"/>
    <col min="10478" max="10478" width="8.75" style="124" customWidth="1"/>
    <col min="10479" max="10479" width="5.875" style="124" customWidth="1"/>
    <col min="10480" max="10480" width="7.875" style="124" customWidth="1"/>
    <col min="10481" max="10481" width="5.875" style="124" customWidth="1"/>
    <col min="10482" max="10482" width="8" style="124" customWidth="1"/>
    <col min="10483" max="10487" width="5.875" style="124" customWidth="1"/>
    <col min="10488" max="10488" width="0.875" style="124" customWidth="1"/>
    <col min="10489" max="10489" width="5.75" style="124" customWidth="1"/>
    <col min="10490" max="10490" width="6" style="124" customWidth="1"/>
    <col min="10491" max="10491" width="1" style="124" customWidth="1"/>
    <col min="10492" max="10492" width="5.375" style="124" customWidth="1"/>
    <col min="10493" max="10493" width="6.875" style="124" customWidth="1"/>
    <col min="10494" max="10494" width="10.625" style="124" customWidth="1"/>
    <col min="10495" max="10495" width="8.625" style="124" customWidth="1"/>
    <col min="10496" max="10728" width="9.125" style="124"/>
    <col min="10729" max="10729" width="10.625" style="124" customWidth="1"/>
    <col min="10730" max="10733" width="5.875" style="124" customWidth="1"/>
    <col min="10734" max="10734" width="8.75" style="124" customWidth="1"/>
    <col min="10735" max="10735" width="5.875" style="124" customWidth="1"/>
    <col min="10736" max="10736" width="7.875" style="124" customWidth="1"/>
    <col min="10737" max="10737" width="5.875" style="124" customWidth="1"/>
    <col min="10738" max="10738" width="8" style="124" customWidth="1"/>
    <col min="10739" max="10743" width="5.875" style="124" customWidth="1"/>
    <col min="10744" max="10744" width="0.875" style="124" customWidth="1"/>
    <col min="10745" max="10745" width="5.75" style="124" customWidth="1"/>
    <col min="10746" max="10746" width="6" style="124" customWidth="1"/>
    <col min="10747" max="10747" width="1" style="124" customWidth="1"/>
    <col min="10748" max="10748" width="5.375" style="124" customWidth="1"/>
    <col min="10749" max="10749" width="6.875" style="124" customWidth="1"/>
    <col min="10750" max="10750" width="10.625" style="124" customWidth="1"/>
    <col min="10751" max="10751" width="8.625" style="124" customWidth="1"/>
    <col min="10752" max="10984" width="9.125" style="124"/>
    <col min="10985" max="10985" width="10.625" style="124" customWidth="1"/>
    <col min="10986" max="10989" width="5.875" style="124" customWidth="1"/>
    <col min="10990" max="10990" width="8.75" style="124" customWidth="1"/>
    <col min="10991" max="10991" width="5.875" style="124" customWidth="1"/>
    <col min="10992" max="10992" width="7.875" style="124" customWidth="1"/>
    <col min="10993" max="10993" width="5.875" style="124" customWidth="1"/>
    <col min="10994" max="10994" width="8" style="124" customWidth="1"/>
    <col min="10995" max="10999" width="5.875" style="124" customWidth="1"/>
    <col min="11000" max="11000" width="0.875" style="124" customWidth="1"/>
    <col min="11001" max="11001" width="5.75" style="124" customWidth="1"/>
    <col min="11002" max="11002" width="6" style="124" customWidth="1"/>
    <col min="11003" max="11003" width="1" style="124" customWidth="1"/>
    <col min="11004" max="11004" width="5.375" style="124" customWidth="1"/>
    <col min="11005" max="11005" width="6.875" style="124" customWidth="1"/>
    <col min="11006" max="11006" width="10.625" style="124" customWidth="1"/>
    <col min="11007" max="11007" width="8.625" style="124" customWidth="1"/>
    <col min="11008" max="11240" width="9.125" style="124"/>
    <col min="11241" max="11241" width="10.625" style="124" customWidth="1"/>
    <col min="11242" max="11245" width="5.875" style="124" customWidth="1"/>
    <col min="11246" max="11246" width="8.75" style="124" customWidth="1"/>
    <col min="11247" max="11247" width="5.875" style="124" customWidth="1"/>
    <col min="11248" max="11248" width="7.875" style="124" customWidth="1"/>
    <col min="11249" max="11249" width="5.875" style="124" customWidth="1"/>
    <col min="11250" max="11250" width="8" style="124" customWidth="1"/>
    <col min="11251" max="11255" width="5.875" style="124" customWidth="1"/>
    <col min="11256" max="11256" width="0.875" style="124" customWidth="1"/>
    <col min="11257" max="11257" width="5.75" style="124" customWidth="1"/>
    <col min="11258" max="11258" width="6" style="124" customWidth="1"/>
    <col min="11259" max="11259" width="1" style="124" customWidth="1"/>
    <col min="11260" max="11260" width="5.375" style="124" customWidth="1"/>
    <col min="11261" max="11261" width="6.875" style="124" customWidth="1"/>
    <col min="11262" max="11262" width="10.625" style="124" customWidth="1"/>
    <col min="11263" max="11263" width="8.625" style="124" customWidth="1"/>
    <col min="11264" max="11496" width="9.125" style="124"/>
    <col min="11497" max="11497" width="10.625" style="124" customWidth="1"/>
    <col min="11498" max="11501" width="5.875" style="124" customWidth="1"/>
    <col min="11502" max="11502" width="8.75" style="124" customWidth="1"/>
    <col min="11503" max="11503" width="5.875" style="124" customWidth="1"/>
    <col min="11504" max="11504" width="7.875" style="124" customWidth="1"/>
    <col min="11505" max="11505" width="5.875" style="124" customWidth="1"/>
    <col min="11506" max="11506" width="8" style="124" customWidth="1"/>
    <col min="11507" max="11511" width="5.875" style="124" customWidth="1"/>
    <col min="11512" max="11512" width="0.875" style="124" customWidth="1"/>
    <col min="11513" max="11513" width="5.75" style="124" customWidth="1"/>
    <col min="11514" max="11514" width="6" style="124" customWidth="1"/>
    <col min="11515" max="11515" width="1" style="124" customWidth="1"/>
    <col min="11516" max="11516" width="5.375" style="124" customWidth="1"/>
    <col min="11517" max="11517" width="6.875" style="124" customWidth="1"/>
    <col min="11518" max="11518" width="10.625" style="124" customWidth="1"/>
    <col min="11519" max="11519" width="8.625" style="124" customWidth="1"/>
    <col min="11520" max="11752" width="9.125" style="124"/>
    <col min="11753" max="11753" width="10.625" style="124" customWidth="1"/>
    <col min="11754" max="11757" width="5.875" style="124" customWidth="1"/>
    <col min="11758" max="11758" width="8.75" style="124" customWidth="1"/>
    <col min="11759" max="11759" width="5.875" style="124" customWidth="1"/>
    <col min="11760" max="11760" width="7.875" style="124" customWidth="1"/>
    <col min="11761" max="11761" width="5.875" style="124" customWidth="1"/>
    <col min="11762" max="11762" width="8" style="124" customWidth="1"/>
    <col min="11763" max="11767" width="5.875" style="124" customWidth="1"/>
    <col min="11768" max="11768" width="0.875" style="124" customWidth="1"/>
    <col min="11769" max="11769" width="5.75" style="124" customWidth="1"/>
    <col min="11770" max="11770" width="6" style="124" customWidth="1"/>
    <col min="11771" max="11771" width="1" style="124" customWidth="1"/>
    <col min="11772" max="11772" width="5.375" style="124" customWidth="1"/>
    <col min="11773" max="11773" width="6.875" style="124" customWidth="1"/>
    <col min="11774" max="11774" width="10.625" style="124" customWidth="1"/>
    <col min="11775" max="11775" width="8.625" style="124" customWidth="1"/>
    <col min="11776" max="12008" width="9.125" style="124"/>
    <col min="12009" max="12009" width="10.625" style="124" customWidth="1"/>
    <col min="12010" max="12013" width="5.875" style="124" customWidth="1"/>
    <col min="12014" max="12014" width="8.75" style="124" customWidth="1"/>
    <col min="12015" max="12015" width="5.875" style="124" customWidth="1"/>
    <col min="12016" max="12016" width="7.875" style="124" customWidth="1"/>
    <col min="12017" max="12017" width="5.875" style="124" customWidth="1"/>
    <col min="12018" max="12018" width="8" style="124" customWidth="1"/>
    <col min="12019" max="12023" width="5.875" style="124" customWidth="1"/>
    <col min="12024" max="12024" width="0.875" style="124" customWidth="1"/>
    <col min="12025" max="12025" width="5.75" style="124" customWidth="1"/>
    <col min="12026" max="12026" width="6" style="124" customWidth="1"/>
    <col min="12027" max="12027" width="1" style="124" customWidth="1"/>
    <col min="12028" max="12028" width="5.375" style="124" customWidth="1"/>
    <col min="12029" max="12029" width="6.875" style="124" customWidth="1"/>
    <col min="12030" max="12030" width="10.625" style="124" customWidth="1"/>
    <col min="12031" max="12031" width="8.625" style="124" customWidth="1"/>
    <col min="12032" max="12264" width="9.125" style="124"/>
    <col min="12265" max="12265" width="10.625" style="124" customWidth="1"/>
    <col min="12266" max="12269" width="5.875" style="124" customWidth="1"/>
    <col min="12270" max="12270" width="8.75" style="124" customWidth="1"/>
    <col min="12271" max="12271" width="5.875" style="124" customWidth="1"/>
    <col min="12272" max="12272" width="7.875" style="124" customWidth="1"/>
    <col min="12273" max="12273" width="5.875" style="124" customWidth="1"/>
    <col min="12274" max="12274" width="8" style="124" customWidth="1"/>
    <col min="12275" max="12279" width="5.875" style="124" customWidth="1"/>
    <col min="12280" max="12280" width="0.875" style="124" customWidth="1"/>
    <col min="12281" max="12281" width="5.75" style="124" customWidth="1"/>
    <col min="12282" max="12282" width="6" style="124" customWidth="1"/>
    <col min="12283" max="12283" width="1" style="124" customWidth="1"/>
    <col min="12284" max="12284" width="5.375" style="124" customWidth="1"/>
    <col min="12285" max="12285" width="6.875" style="124" customWidth="1"/>
    <col min="12286" max="12286" width="10.625" style="124" customWidth="1"/>
    <col min="12287" max="12287" width="8.625" style="124" customWidth="1"/>
    <col min="12288" max="12520" width="9.125" style="124"/>
    <col min="12521" max="12521" width="10.625" style="124" customWidth="1"/>
    <col min="12522" max="12525" width="5.875" style="124" customWidth="1"/>
    <col min="12526" max="12526" width="8.75" style="124" customWidth="1"/>
    <col min="12527" max="12527" width="5.875" style="124" customWidth="1"/>
    <col min="12528" max="12528" width="7.875" style="124" customWidth="1"/>
    <col min="12529" max="12529" width="5.875" style="124" customWidth="1"/>
    <col min="12530" max="12530" width="8" style="124" customWidth="1"/>
    <col min="12531" max="12535" width="5.875" style="124" customWidth="1"/>
    <col min="12536" max="12536" width="0.875" style="124" customWidth="1"/>
    <col min="12537" max="12537" width="5.75" style="124" customWidth="1"/>
    <col min="12538" max="12538" width="6" style="124" customWidth="1"/>
    <col min="12539" max="12539" width="1" style="124" customWidth="1"/>
    <col min="12540" max="12540" width="5.375" style="124" customWidth="1"/>
    <col min="12541" max="12541" width="6.875" style="124" customWidth="1"/>
    <col min="12542" max="12542" width="10.625" style="124" customWidth="1"/>
    <col min="12543" max="12543" width="8.625" style="124" customWidth="1"/>
    <col min="12544" max="12776" width="9.125" style="124"/>
    <col min="12777" max="12777" width="10.625" style="124" customWidth="1"/>
    <col min="12778" max="12781" width="5.875" style="124" customWidth="1"/>
    <col min="12782" max="12782" width="8.75" style="124" customWidth="1"/>
    <col min="12783" max="12783" width="5.875" style="124" customWidth="1"/>
    <col min="12784" max="12784" width="7.875" style="124" customWidth="1"/>
    <col min="12785" max="12785" width="5.875" style="124" customWidth="1"/>
    <col min="12786" max="12786" width="8" style="124" customWidth="1"/>
    <col min="12787" max="12791" width="5.875" style="124" customWidth="1"/>
    <col min="12792" max="12792" width="0.875" style="124" customWidth="1"/>
    <col min="12793" max="12793" width="5.75" style="124" customWidth="1"/>
    <col min="12794" max="12794" width="6" style="124" customWidth="1"/>
    <col min="12795" max="12795" width="1" style="124" customWidth="1"/>
    <col min="12796" max="12796" width="5.375" style="124" customWidth="1"/>
    <col min="12797" max="12797" width="6.875" style="124" customWidth="1"/>
    <col min="12798" max="12798" width="10.625" style="124" customWidth="1"/>
    <col min="12799" max="12799" width="8.625" style="124" customWidth="1"/>
    <col min="12800" max="13032" width="9.125" style="124"/>
    <col min="13033" max="13033" width="10.625" style="124" customWidth="1"/>
    <col min="13034" max="13037" width="5.875" style="124" customWidth="1"/>
    <col min="13038" max="13038" width="8.75" style="124" customWidth="1"/>
    <col min="13039" max="13039" width="5.875" style="124" customWidth="1"/>
    <col min="13040" max="13040" width="7.875" style="124" customWidth="1"/>
    <col min="13041" max="13041" width="5.875" style="124" customWidth="1"/>
    <col min="13042" max="13042" width="8" style="124" customWidth="1"/>
    <col min="13043" max="13047" width="5.875" style="124" customWidth="1"/>
    <col min="13048" max="13048" width="0.875" style="124" customWidth="1"/>
    <col min="13049" max="13049" width="5.75" style="124" customWidth="1"/>
    <col min="13050" max="13050" width="6" style="124" customWidth="1"/>
    <col min="13051" max="13051" width="1" style="124" customWidth="1"/>
    <col min="13052" max="13052" width="5.375" style="124" customWidth="1"/>
    <col min="13053" max="13053" width="6.875" style="124" customWidth="1"/>
    <col min="13054" max="13054" width="10.625" style="124" customWidth="1"/>
    <col min="13055" max="13055" width="8.625" style="124" customWidth="1"/>
    <col min="13056" max="13288" width="9.125" style="124"/>
    <col min="13289" max="13289" width="10.625" style="124" customWidth="1"/>
    <col min="13290" max="13293" width="5.875" style="124" customWidth="1"/>
    <col min="13294" max="13294" width="8.75" style="124" customWidth="1"/>
    <col min="13295" max="13295" width="5.875" style="124" customWidth="1"/>
    <col min="13296" max="13296" width="7.875" style="124" customWidth="1"/>
    <col min="13297" max="13297" width="5.875" style="124" customWidth="1"/>
    <col min="13298" max="13298" width="8" style="124" customWidth="1"/>
    <col min="13299" max="13303" width="5.875" style="124" customWidth="1"/>
    <col min="13304" max="13304" width="0.875" style="124" customWidth="1"/>
    <col min="13305" max="13305" width="5.75" style="124" customWidth="1"/>
    <col min="13306" max="13306" width="6" style="124" customWidth="1"/>
    <col min="13307" max="13307" width="1" style="124" customWidth="1"/>
    <col min="13308" max="13308" width="5.375" style="124" customWidth="1"/>
    <col min="13309" max="13309" width="6.875" style="124" customWidth="1"/>
    <col min="13310" max="13310" width="10.625" style="124" customWidth="1"/>
    <col min="13311" max="13311" width="8.625" style="124" customWidth="1"/>
    <col min="13312" max="13544" width="9.125" style="124"/>
    <col min="13545" max="13545" width="10.625" style="124" customWidth="1"/>
    <col min="13546" max="13549" width="5.875" style="124" customWidth="1"/>
    <col min="13550" max="13550" width="8.75" style="124" customWidth="1"/>
    <col min="13551" max="13551" width="5.875" style="124" customWidth="1"/>
    <col min="13552" max="13552" width="7.875" style="124" customWidth="1"/>
    <col min="13553" max="13553" width="5.875" style="124" customWidth="1"/>
    <col min="13554" max="13554" width="8" style="124" customWidth="1"/>
    <col min="13555" max="13559" width="5.875" style="124" customWidth="1"/>
    <col min="13560" max="13560" width="0.875" style="124" customWidth="1"/>
    <col min="13561" max="13561" width="5.75" style="124" customWidth="1"/>
    <col min="13562" max="13562" width="6" style="124" customWidth="1"/>
    <col min="13563" max="13563" width="1" style="124" customWidth="1"/>
    <col min="13564" max="13564" width="5.375" style="124" customWidth="1"/>
    <col min="13565" max="13565" width="6.875" style="124" customWidth="1"/>
    <col min="13566" max="13566" width="10.625" style="124" customWidth="1"/>
    <col min="13567" max="13567" width="8.625" style="124" customWidth="1"/>
    <col min="13568" max="13800" width="9.125" style="124"/>
    <col min="13801" max="13801" width="10.625" style="124" customWidth="1"/>
    <col min="13802" max="13805" width="5.875" style="124" customWidth="1"/>
    <col min="13806" max="13806" width="8.75" style="124" customWidth="1"/>
    <col min="13807" max="13807" width="5.875" style="124" customWidth="1"/>
    <col min="13808" max="13808" width="7.875" style="124" customWidth="1"/>
    <col min="13809" max="13809" width="5.875" style="124" customWidth="1"/>
    <col min="13810" max="13810" width="8" style="124" customWidth="1"/>
    <col min="13811" max="13815" width="5.875" style="124" customWidth="1"/>
    <col min="13816" max="13816" width="0.875" style="124" customWidth="1"/>
    <col min="13817" max="13817" width="5.75" style="124" customWidth="1"/>
    <col min="13818" max="13818" width="6" style="124" customWidth="1"/>
    <col min="13819" max="13819" width="1" style="124" customWidth="1"/>
    <col min="13820" max="13820" width="5.375" style="124" customWidth="1"/>
    <col min="13821" max="13821" width="6.875" style="124" customWidth="1"/>
    <col min="13822" max="13822" width="10.625" style="124" customWidth="1"/>
    <col min="13823" max="13823" width="8.625" style="124" customWidth="1"/>
    <col min="13824" max="14056" width="9.125" style="124"/>
    <col min="14057" max="14057" width="10.625" style="124" customWidth="1"/>
    <col min="14058" max="14061" width="5.875" style="124" customWidth="1"/>
    <col min="14062" max="14062" width="8.75" style="124" customWidth="1"/>
    <col min="14063" max="14063" width="5.875" style="124" customWidth="1"/>
    <col min="14064" max="14064" width="7.875" style="124" customWidth="1"/>
    <col min="14065" max="14065" width="5.875" style="124" customWidth="1"/>
    <col min="14066" max="14066" width="8" style="124" customWidth="1"/>
    <col min="14067" max="14071" width="5.875" style="124" customWidth="1"/>
    <col min="14072" max="14072" width="0.875" style="124" customWidth="1"/>
    <col min="14073" max="14073" width="5.75" style="124" customWidth="1"/>
    <col min="14074" max="14074" width="6" style="124" customWidth="1"/>
    <col min="14075" max="14075" width="1" style="124" customWidth="1"/>
    <col min="14076" max="14076" width="5.375" style="124" customWidth="1"/>
    <col min="14077" max="14077" width="6.875" style="124" customWidth="1"/>
    <col min="14078" max="14078" width="10.625" style="124" customWidth="1"/>
    <col min="14079" max="14079" width="8.625" style="124" customWidth="1"/>
    <col min="14080" max="14312" width="9.125" style="124"/>
    <col min="14313" max="14313" width="10.625" style="124" customWidth="1"/>
    <col min="14314" max="14317" width="5.875" style="124" customWidth="1"/>
    <col min="14318" max="14318" width="8.75" style="124" customWidth="1"/>
    <col min="14319" max="14319" width="5.875" style="124" customWidth="1"/>
    <col min="14320" max="14320" width="7.875" style="124" customWidth="1"/>
    <col min="14321" max="14321" width="5.875" style="124" customWidth="1"/>
    <col min="14322" max="14322" width="8" style="124" customWidth="1"/>
    <col min="14323" max="14327" width="5.875" style="124" customWidth="1"/>
    <col min="14328" max="14328" width="0.875" style="124" customWidth="1"/>
    <col min="14329" max="14329" width="5.75" style="124" customWidth="1"/>
    <col min="14330" max="14330" width="6" style="124" customWidth="1"/>
    <col min="14331" max="14331" width="1" style="124" customWidth="1"/>
    <col min="14332" max="14332" width="5.375" style="124" customWidth="1"/>
    <col min="14333" max="14333" width="6.875" style="124" customWidth="1"/>
    <col min="14334" max="14334" width="10.625" style="124" customWidth="1"/>
    <col min="14335" max="14335" width="8.625" style="124" customWidth="1"/>
    <col min="14336" max="14568" width="9.125" style="124"/>
    <col min="14569" max="14569" width="10.625" style="124" customWidth="1"/>
    <col min="14570" max="14573" width="5.875" style="124" customWidth="1"/>
    <col min="14574" max="14574" width="8.75" style="124" customWidth="1"/>
    <col min="14575" max="14575" width="5.875" style="124" customWidth="1"/>
    <col min="14576" max="14576" width="7.875" style="124" customWidth="1"/>
    <col min="14577" max="14577" width="5.875" style="124" customWidth="1"/>
    <col min="14578" max="14578" width="8" style="124" customWidth="1"/>
    <col min="14579" max="14583" width="5.875" style="124" customWidth="1"/>
    <col min="14584" max="14584" width="0.875" style="124" customWidth="1"/>
    <col min="14585" max="14585" width="5.75" style="124" customWidth="1"/>
    <col min="14586" max="14586" width="6" style="124" customWidth="1"/>
    <col min="14587" max="14587" width="1" style="124" customWidth="1"/>
    <col min="14588" max="14588" width="5.375" style="124" customWidth="1"/>
    <col min="14589" max="14589" width="6.875" style="124" customWidth="1"/>
    <col min="14590" max="14590" width="10.625" style="124" customWidth="1"/>
    <col min="14591" max="14591" width="8.625" style="124" customWidth="1"/>
    <col min="14592" max="14824" width="9.125" style="124"/>
    <col min="14825" max="14825" width="10.625" style="124" customWidth="1"/>
    <col min="14826" max="14829" width="5.875" style="124" customWidth="1"/>
    <col min="14830" max="14830" width="8.75" style="124" customWidth="1"/>
    <col min="14831" max="14831" width="5.875" style="124" customWidth="1"/>
    <col min="14832" max="14832" width="7.875" style="124" customWidth="1"/>
    <col min="14833" max="14833" width="5.875" style="124" customWidth="1"/>
    <col min="14834" max="14834" width="8" style="124" customWidth="1"/>
    <col min="14835" max="14839" width="5.875" style="124" customWidth="1"/>
    <col min="14840" max="14840" width="0.875" style="124" customWidth="1"/>
    <col min="14841" max="14841" width="5.75" style="124" customWidth="1"/>
    <col min="14842" max="14842" width="6" style="124" customWidth="1"/>
    <col min="14843" max="14843" width="1" style="124" customWidth="1"/>
    <col min="14844" max="14844" width="5.375" style="124" customWidth="1"/>
    <col min="14845" max="14845" width="6.875" style="124" customWidth="1"/>
    <col min="14846" max="14846" width="10.625" style="124" customWidth="1"/>
    <col min="14847" max="14847" width="8.625" style="124" customWidth="1"/>
    <col min="14848" max="15080" width="9.125" style="124"/>
    <col min="15081" max="15081" width="10.625" style="124" customWidth="1"/>
    <col min="15082" max="15085" width="5.875" style="124" customWidth="1"/>
    <col min="15086" max="15086" width="8.75" style="124" customWidth="1"/>
    <col min="15087" max="15087" width="5.875" style="124" customWidth="1"/>
    <col min="15088" max="15088" width="7.875" style="124" customWidth="1"/>
    <col min="15089" max="15089" width="5.875" style="124" customWidth="1"/>
    <col min="15090" max="15090" width="8" style="124" customWidth="1"/>
    <col min="15091" max="15095" width="5.875" style="124" customWidth="1"/>
    <col min="15096" max="15096" width="0.875" style="124" customWidth="1"/>
    <col min="15097" max="15097" width="5.75" style="124" customWidth="1"/>
    <col min="15098" max="15098" width="6" style="124" customWidth="1"/>
    <col min="15099" max="15099" width="1" style="124" customWidth="1"/>
    <col min="15100" max="15100" width="5.375" style="124" customWidth="1"/>
    <col min="15101" max="15101" width="6.875" style="124" customWidth="1"/>
    <col min="15102" max="15102" width="10.625" style="124" customWidth="1"/>
    <col min="15103" max="15103" width="8.625" style="124" customWidth="1"/>
    <col min="15104" max="15336" width="9.125" style="124"/>
    <col min="15337" max="15337" width="10.625" style="124" customWidth="1"/>
    <col min="15338" max="15341" width="5.875" style="124" customWidth="1"/>
    <col min="15342" max="15342" width="8.75" style="124" customWidth="1"/>
    <col min="15343" max="15343" width="5.875" style="124" customWidth="1"/>
    <col min="15344" max="15344" width="7.875" style="124" customWidth="1"/>
    <col min="15345" max="15345" width="5.875" style="124" customWidth="1"/>
    <col min="15346" max="15346" width="8" style="124" customWidth="1"/>
    <col min="15347" max="15351" width="5.875" style="124" customWidth="1"/>
    <col min="15352" max="15352" width="0.875" style="124" customWidth="1"/>
    <col min="15353" max="15353" width="5.75" style="124" customWidth="1"/>
    <col min="15354" max="15354" width="6" style="124" customWidth="1"/>
    <col min="15355" max="15355" width="1" style="124" customWidth="1"/>
    <col min="15356" max="15356" width="5.375" style="124" customWidth="1"/>
    <col min="15357" max="15357" width="6.875" style="124" customWidth="1"/>
    <col min="15358" max="15358" width="10.625" style="124" customWidth="1"/>
    <col min="15359" max="15359" width="8.625" style="124" customWidth="1"/>
    <col min="15360" max="15592" width="9.125" style="124"/>
    <col min="15593" max="15593" width="10.625" style="124" customWidth="1"/>
    <col min="15594" max="15597" width="5.875" style="124" customWidth="1"/>
    <col min="15598" max="15598" width="8.75" style="124" customWidth="1"/>
    <col min="15599" max="15599" width="5.875" style="124" customWidth="1"/>
    <col min="15600" max="15600" width="7.875" style="124" customWidth="1"/>
    <col min="15601" max="15601" width="5.875" style="124" customWidth="1"/>
    <col min="15602" max="15602" width="8" style="124" customWidth="1"/>
    <col min="15603" max="15607" width="5.875" style="124" customWidth="1"/>
    <col min="15608" max="15608" width="0.875" style="124" customWidth="1"/>
    <col min="15609" max="15609" width="5.75" style="124" customWidth="1"/>
    <col min="15610" max="15610" width="6" style="124" customWidth="1"/>
    <col min="15611" max="15611" width="1" style="124" customWidth="1"/>
    <col min="15612" max="15612" width="5.375" style="124" customWidth="1"/>
    <col min="15613" max="15613" width="6.875" style="124" customWidth="1"/>
    <col min="15614" max="15614" width="10.625" style="124" customWidth="1"/>
    <col min="15615" max="15615" width="8.625" style="124" customWidth="1"/>
    <col min="15616" max="15848" width="9.125" style="124"/>
    <col min="15849" max="15849" width="10.625" style="124" customWidth="1"/>
    <col min="15850" max="15853" width="5.875" style="124" customWidth="1"/>
    <col min="15854" max="15854" width="8.75" style="124" customWidth="1"/>
    <col min="15855" max="15855" width="5.875" style="124" customWidth="1"/>
    <col min="15856" max="15856" width="7.875" style="124" customWidth="1"/>
    <col min="15857" max="15857" width="5.875" style="124" customWidth="1"/>
    <col min="15858" max="15858" width="8" style="124" customWidth="1"/>
    <col min="15859" max="15863" width="5.875" style="124" customWidth="1"/>
    <col min="15864" max="15864" width="0.875" style="124" customWidth="1"/>
    <col min="15865" max="15865" width="5.75" style="124" customWidth="1"/>
    <col min="15866" max="15866" width="6" style="124" customWidth="1"/>
    <col min="15867" max="15867" width="1" style="124" customWidth="1"/>
    <col min="15868" max="15868" width="5.375" style="124" customWidth="1"/>
    <col min="15869" max="15869" width="6.875" style="124" customWidth="1"/>
    <col min="15870" max="15870" width="10.625" style="124" customWidth="1"/>
    <col min="15871" max="15871" width="8.625" style="124" customWidth="1"/>
    <col min="15872" max="16104" width="9.125" style="124"/>
    <col min="16105" max="16105" width="10.625" style="124" customWidth="1"/>
    <col min="16106" max="16109" width="5.875" style="124" customWidth="1"/>
    <col min="16110" max="16110" width="8.75" style="124" customWidth="1"/>
    <col min="16111" max="16111" width="5.875" style="124" customWidth="1"/>
    <col min="16112" max="16112" width="7.875" style="124" customWidth="1"/>
    <col min="16113" max="16113" width="5.875" style="124" customWidth="1"/>
    <col min="16114" max="16114" width="8" style="124" customWidth="1"/>
    <col min="16115" max="16119" width="5.875" style="124" customWidth="1"/>
    <col min="16120" max="16120" width="0.875" style="124" customWidth="1"/>
    <col min="16121" max="16121" width="5.75" style="124" customWidth="1"/>
    <col min="16122" max="16122" width="6" style="124" customWidth="1"/>
    <col min="16123" max="16123" width="1" style="124" customWidth="1"/>
    <col min="16124" max="16124" width="5.375" style="124" customWidth="1"/>
    <col min="16125" max="16125" width="6.875" style="124" customWidth="1"/>
    <col min="16126" max="16126" width="10.625" style="124" customWidth="1"/>
    <col min="16127" max="16127" width="8.625" style="124" customWidth="1"/>
    <col min="16128" max="16359" width="9.125" style="124"/>
    <col min="16360" max="16380" width="9" style="124" customWidth="1"/>
    <col min="16381" max="16384" width="9" style="124"/>
  </cols>
  <sheetData>
    <row r="1" spans="1:12" ht="37.5" customHeight="1" x14ac:dyDescent="0.2">
      <c r="A1" s="470" t="s">
        <v>212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</row>
    <row r="2" spans="1:12" ht="24" customHeight="1" thickBot="1" x14ac:dyDescent="0.25">
      <c r="A2" s="421" t="s">
        <v>377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30.75" customHeight="1" thickTop="1" x14ac:dyDescent="0.2">
      <c r="A3" s="436" t="s">
        <v>0</v>
      </c>
      <c r="B3" s="473" t="s">
        <v>250</v>
      </c>
      <c r="C3" s="473"/>
      <c r="D3" s="473"/>
      <c r="E3" s="473"/>
      <c r="F3" s="473"/>
      <c r="G3" s="473"/>
      <c r="H3" s="473"/>
      <c r="I3" s="473"/>
      <c r="J3" s="473"/>
      <c r="K3" s="473"/>
      <c r="L3" s="436" t="s">
        <v>19</v>
      </c>
    </row>
    <row r="4" spans="1:12" ht="35.25" customHeight="1" x14ac:dyDescent="0.2">
      <c r="A4" s="437"/>
      <c r="B4" s="158" t="s">
        <v>102</v>
      </c>
      <c r="C4" s="158" t="s">
        <v>69</v>
      </c>
      <c r="D4" s="158" t="s">
        <v>70</v>
      </c>
      <c r="E4" s="158" t="s">
        <v>71</v>
      </c>
      <c r="F4" s="178" t="s">
        <v>196</v>
      </c>
      <c r="G4" s="158" t="s">
        <v>191</v>
      </c>
      <c r="H4" s="158" t="s">
        <v>103</v>
      </c>
      <c r="I4" s="158" t="s">
        <v>104</v>
      </c>
      <c r="J4" s="158" t="s">
        <v>105</v>
      </c>
      <c r="K4" s="158" t="s">
        <v>20</v>
      </c>
      <c r="L4" s="437"/>
    </row>
    <row r="5" spans="1:12" ht="23.25" customHeight="1" x14ac:dyDescent="0.2">
      <c r="A5" s="240" t="s">
        <v>2</v>
      </c>
      <c r="B5" s="338">
        <v>0</v>
      </c>
      <c r="C5" s="338">
        <v>0</v>
      </c>
      <c r="D5" s="338">
        <v>0</v>
      </c>
      <c r="E5" s="338">
        <v>0</v>
      </c>
      <c r="F5" s="338">
        <v>0</v>
      </c>
      <c r="G5" s="337">
        <v>4615</v>
      </c>
      <c r="H5" s="338">
        <v>0</v>
      </c>
      <c r="I5" s="338">
        <v>0</v>
      </c>
      <c r="J5" s="338">
        <v>10</v>
      </c>
      <c r="K5" s="338">
        <v>0</v>
      </c>
      <c r="L5" s="337">
        <v>4625</v>
      </c>
    </row>
    <row r="6" spans="1:12" ht="23.25" customHeight="1" x14ac:dyDescent="0.2">
      <c r="A6" s="240" t="s">
        <v>4</v>
      </c>
      <c r="B6" s="338">
        <v>46.8</v>
      </c>
      <c r="C6" s="338">
        <v>0</v>
      </c>
      <c r="D6" s="338">
        <v>0</v>
      </c>
      <c r="E6" s="338">
        <v>0</v>
      </c>
      <c r="F6" s="338">
        <v>280.89999999999998</v>
      </c>
      <c r="G6" s="338">
        <v>0</v>
      </c>
      <c r="H6" s="338">
        <v>0</v>
      </c>
      <c r="I6" s="338">
        <v>0</v>
      </c>
      <c r="J6" s="338">
        <v>500</v>
      </c>
      <c r="K6" s="338">
        <v>0</v>
      </c>
      <c r="L6" s="338">
        <v>827.7</v>
      </c>
    </row>
    <row r="7" spans="1:12" ht="23.25" customHeight="1" x14ac:dyDescent="0.2">
      <c r="A7" s="240" t="s">
        <v>6</v>
      </c>
      <c r="B7" s="338">
        <v>0</v>
      </c>
      <c r="C7" s="338">
        <v>245</v>
      </c>
      <c r="D7" s="338">
        <v>0</v>
      </c>
      <c r="E7" s="338">
        <v>0</v>
      </c>
      <c r="F7" s="338">
        <v>0</v>
      </c>
      <c r="G7" s="338">
        <v>0</v>
      </c>
      <c r="H7" s="338">
        <v>0</v>
      </c>
      <c r="I7" s="338">
        <v>0</v>
      </c>
      <c r="J7" s="338">
        <v>0</v>
      </c>
      <c r="K7" s="338">
        <v>0</v>
      </c>
      <c r="L7" s="338">
        <v>245</v>
      </c>
    </row>
    <row r="8" spans="1:12" ht="23.25" customHeight="1" x14ac:dyDescent="0.2">
      <c r="A8" s="240" t="s">
        <v>7</v>
      </c>
      <c r="B8" s="338">
        <v>6.3</v>
      </c>
      <c r="C8" s="338">
        <v>0</v>
      </c>
      <c r="D8" s="338">
        <v>0</v>
      </c>
      <c r="E8" s="338">
        <v>0</v>
      </c>
      <c r="F8" s="338">
        <v>0</v>
      </c>
      <c r="G8" s="338">
        <v>0</v>
      </c>
      <c r="H8" s="338">
        <v>0</v>
      </c>
      <c r="I8" s="338">
        <v>0</v>
      </c>
      <c r="J8" s="338">
        <v>0</v>
      </c>
      <c r="K8" s="338">
        <v>0</v>
      </c>
      <c r="L8" s="338">
        <v>6.3</v>
      </c>
    </row>
    <row r="9" spans="1:12" ht="23.25" customHeight="1" x14ac:dyDescent="0.2">
      <c r="A9" s="240" t="s">
        <v>8</v>
      </c>
      <c r="B9" s="338">
        <v>385.4</v>
      </c>
      <c r="C9" s="338">
        <v>0</v>
      </c>
      <c r="D9" s="338">
        <v>0</v>
      </c>
      <c r="E9" s="338">
        <v>0</v>
      </c>
      <c r="F9" s="338">
        <v>2</v>
      </c>
      <c r="G9" s="338">
        <v>0</v>
      </c>
      <c r="H9" s="338">
        <v>4.5</v>
      </c>
      <c r="I9" s="338">
        <v>1</v>
      </c>
      <c r="J9" s="338">
        <v>45</v>
      </c>
      <c r="K9" s="338">
        <v>0</v>
      </c>
      <c r="L9" s="338">
        <v>437.9</v>
      </c>
    </row>
    <row r="10" spans="1:12" ht="23.25" customHeight="1" x14ac:dyDescent="0.2">
      <c r="A10" s="240" t="s">
        <v>9</v>
      </c>
      <c r="B10" s="338">
        <v>0</v>
      </c>
      <c r="C10" s="338">
        <v>0</v>
      </c>
      <c r="D10" s="338">
        <v>0</v>
      </c>
      <c r="E10" s="338">
        <v>0</v>
      </c>
      <c r="F10" s="338">
        <v>0</v>
      </c>
      <c r="G10" s="338">
        <v>361</v>
      </c>
      <c r="H10" s="338">
        <v>0</v>
      </c>
      <c r="I10" s="338">
        <v>0</v>
      </c>
      <c r="J10" s="338">
        <v>0</v>
      </c>
      <c r="K10" s="338">
        <v>0</v>
      </c>
      <c r="L10" s="338">
        <v>361</v>
      </c>
    </row>
    <row r="11" spans="1:12" ht="23.25" customHeight="1" x14ac:dyDescent="0.2">
      <c r="A11" s="240" t="s">
        <v>10</v>
      </c>
      <c r="B11" s="338">
        <v>3.9</v>
      </c>
      <c r="C11" s="338">
        <v>0</v>
      </c>
      <c r="D11" s="338">
        <v>0</v>
      </c>
      <c r="E11" s="338">
        <v>0</v>
      </c>
      <c r="F11" s="338">
        <v>0</v>
      </c>
      <c r="G11" s="338">
        <v>0</v>
      </c>
      <c r="H11" s="338">
        <v>0</v>
      </c>
      <c r="I11" s="338">
        <v>0</v>
      </c>
      <c r="J11" s="338">
        <v>0</v>
      </c>
      <c r="K11" s="338">
        <v>0</v>
      </c>
      <c r="L11" s="338">
        <v>3.9</v>
      </c>
    </row>
    <row r="12" spans="1:12" ht="23.25" customHeight="1" x14ac:dyDescent="0.2">
      <c r="A12" s="240" t="s">
        <v>11</v>
      </c>
      <c r="B12" s="338">
        <v>0</v>
      </c>
      <c r="C12" s="338">
        <v>125</v>
      </c>
      <c r="D12" s="338">
        <v>0</v>
      </c>
      <c r="E12" s="338">
        <v>0</v>
      </c>
      <c r="F12" s="338">
        <v>0</v>
      </c>
      <c r="G12" s="338">
        <v>0.2</v>
      </c>
      <c r="H12" s="338">
        <v>0</v>
      </c>
      <c r="I12" s="338">
        <v>0</v>
      </c>
      <c r="J12" s="338">
        <v>0</v>
      </c>
      <c r="K12" s="338">
        <v>0</v>
      </c>
      <c r="L12" s="338">
        <v>125.2</v>
      </c>
    </row>
    <row r="13" spans="1:12" ht="23.25" customHeight="1" x14ac:dyDescent="0.2">
      <c r="A13" s="240" t="s">
        <v>12</v>
      </c>
      <c r="B13" s="338">
        <v>0</v>
      </c>
      <c r="C13" s="338">
        <v>0</v>
      </c>
      <c r="D13" s="338">
        <v>0</v>
      </c>
      <c r="E13" s="338">
        <v>0</v>
      </c>
      <c r="F13" s="338">
        <v>0</v>
      </c>
      <c r="G13" s="338">
        <v>0</v>
      </c>
      <c r="H13" s="338">
        <v>0</v>
      </c>
      <c r="I13" s="338">
        <v>0</v>
      </c>
      <c r="J13" s="338">
        <v>60</v>
      </c>
      <c r="K13" s="338">
        <v>0</v>
      </c>
      <c r="L13" s="338">
        <v>60</v>
      </c>
    </row>
    <row r="14" spans="1:12" ht="23.25" customHeight="1" x14ac:dyDescent="0.2">
      <c r="A14" s="240" t="s">
        <v>13</v>
      </c>
      <c r="B14" s="338">
        <v>0</v>
      </c>
      <c r="C14" s="338">
        <v>0</v>
      </c>
      <c r="D14" s="338">
        <v>0</v>
      </c>
      <c r="E14" s="338">
        <v>0</v>
      </c>
      <c r="F14" s="338">
        <v>0</v>
      </c>
      <c r="G14" s="338">
        <v>0</v>
      </c>
      <c r="H14" s="338">
        <v>150</v>
      </c>
      <c r="I14" s="338">
        <v>0</v>
      </c>
      <c r="J14" s="338">
        <v>0</v>
      </c>
      <c r="K14" s="338">
        <v>0</v>
      </c>
      <c r="L14" s="338">
        <v>150</v>
      </c>
    </row>
    <row r="15" spans="1:12" ht="23.25" customHeight="1" x14ac:dyDescent="0.2">
      <c r="A15" s="240" t="s">
        <v>14</v>
      </c>
      <c r="B15" s="338">
        <v>0</v>
      </c>
      <c r="C15" s="338">
        <v>0</v>
      </c>
      <c r="D15" s="338">
        <v>0</v>
      </c>
      <c r="E15" s="338">
        <v>0</v>
      </c>
      <c r="F15" s="338">
        <v>0</v>
      </c>
      <c r="G15" s="338">
        <v>0</v>
      </c>
      <c r="H15" s="338">
        <v>160</v>
      </c>
      <c r="I15" s="338">
        <v>25</v>
      </c>
      <c r="J15" s="338">
        <v>0</v>
      </c>
      <c r="K15" s="338">
        <v>0</v>
      </c>
      <c r="L15" s="338">
        <v>185</v>
      </c>
    </row>
    <row r="16" spans="1:12" ht="23.25" customHeight="1" x14ac:dyDescent="0.2">
      <c r="A16" s="240" t="s">
        <v>15</v>
      </c>
      <c r="B16" s="338">
        <v>176</v>
      </c>
      <c r="C16" s="338">
        <v>0</v>
      </c>
      <c r="D16" s="338">
        <v>0</v>
      </c>
      <c r="E16" s="338">
        <v>0</v>
      </c>
      <c r="F16" s="338">
        <v>0</v>
      </c>
      <c r="G16" s="338">
        <v>0</v>
      </c>
      <c r="H16" s="338">
        <v>0</v>
      </c>
      <c r="I16" s="338">
        <v>0</v>
      </c>
      <c r="J16" s="338">
        <v>0</v>
      </c>
      <c r="K16" s="338">
        <v>0</v>
      </c>
      <c r="L16" s="338">
        <v>176</v>
      </c>
    </row>
    <row r="17" spans="1:18" ht="23.25" customHeight="1" x14ac:dyDescent="0.2">
      <c r="A17" s="240" t="s">
        <v>16</v>
      </c>
      <c r="B17" s="338">
        <v>0</v>
      </c>
      <c r="C17" s="338">
        <v>0</v>
      </c>
      <c r="D17" s="338">
        <v>0</v>
      </c>
      <c r="E17" s="338">
        <v>0</v>
      </c>
      <c r="F17" s="338">
        <v>0</v>
      </c>
      <c r="G17" s="338">
        <v>0</v>
      </c>
      <c r="H17" s="338">
        <v>0</v>
      </c>
      <c r="I17" s="338">
        <v>0</v>
      </c>
      <c r="J17" s="338">
        <v>0</v>
      </c>
      <c r="K17" s="338">
        <v>0</v>
      </c>
      <c r="L17" s="338">
        <v>0</v>
      </c>
    </row>
    <row r="18" spans="1:18" ht="23.25" customHeight="1" x14ac:dyDescent="0.2">
      <c r="A18" s="240" t="s">
        <v>17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0</v>
      </c>
      <c r="J18" s="338">
        <v>0</v>
      </c>
      <c r="K18" s="338">
        <v>0</v>
      </c>
      <c r="L18" s="338">
        <v>0</v>
      </c>
    </row>
    <row r="19" spans="1:18" ht="23.25" customHeight="1" x14ac:dyDescent="0.2">
      <c r="A19" s="244" t="s">
        <v>18</v>
      </c>
      <c r="B19" s="338">
        <v>0</v>
      </c>
      <c r="C19" s="338">
        <v>0</v>
      </c>
      <c r="D19" s="338">
        <v>0</v>
      </c>
      <c r="E19" s="338">
        <v>0</v>
      </c>
      <c r="F19" s="338">
        <v>0</v>
      </c>
      <c r="G19" s="338">
        <v>0</v>
      </c>
      <c r="H19" s="338">
        <v>0</v>
      </c>
      <c r="I19" s="338">
        <v>0</v>
      </c>
      <c r="J19" s="338">
        <v>0</v>
      </c>
      <c r="K19" s="338">
        <v>34</v>
      </c>
      <c r="L19" s="338">
        <v>34</v>
      </c>
    </row>
    <row r="20" spans="1:18" s="357" customFormat="1" ht="33" customHeight="1" thickBot="1" x14ac:dyDescent="0.25">
      <c r="A20" s="222" t="s">
        <v>214</v>
      </c>
      <c r="B20" s="363">
        <v>618.4</v>
      </c>
      <c r="C20" s="363">
        <v>370</v>
      </c>
      <c r="D20" s="363">
        <v>0</v>
      </c>
      <c r="E20" s="363">
        <v>0</v>
      </c>
      <c r="F20" s="363">
        <v>282.89999999999998</v>
      </c>
      <c r="G20" s="362">
        <v>4976.2</v>
      </c>
      <c r="H20" s="363">
        <v>314.5</v>
      </c>
      <c r="I20" s="363">
        <v>26</v>
      </c>
      <c r="J20" s="363">
        <v>615</v>
      </c>
      <c r="K20" s="363">
        <v>34</v>
      </c>
      <c r="L20" s="362">
        <v>7237</v>
      </c>
    </row>
    <row r="21" spans="1:18" ht="52.5" customHeight="1" thickTop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8" ht="49.5" customHeight="1" x14ac:dyDescent="0.2"/>
    <row r="23" spans="1:18" s="146" customFormat="1" ht="27" customHeight="1" x14ac:dyDescent="0.2">
      <c r="A23" s="263" t="s">
        <v>288</v>
      </c>
      <c r="B23" s="212"/>
      <c r="C23" s="159"/>
      <c r="D23" s="159"/>
      <c r="E23" s="159"/>
      <c r="F23" s="159"/>
      <c r="G23" s="159"/>
      <c r="H23" s="159"/>
      <c r="I23" s="138"/>
      <c r="J23" s="138"/>
      <c r="K23" s="138"/>
      <c r="L23" s="419">
        <v>125</v>
      </c>
      <c r="M23" s="138"/>
      <c r="N23" s="138"/>
      <c r="O23" s="138"/>
      <c r="P23" s="138"/>
      <c r="Q23" s="138"/>
      <c r="R23" s="138"/>
    </row>
  </sheetData>
  <mergeCells count="4">
    <mergeCell ref="A1:L1"/>
    <mergeCell ref="A3:A4"/>
    <mergeCell ref="L3:L4"/>
    <mergeCell ref="B3:K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6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Q42"/>
  <sheetViews>
    <sheetView rightToLeft="1" view="pageBreakPreview" zoomScale="110" zoomScaleSheetLayoutView="110" workbookViewId="0">
      <selection activeCell="A2" sqref="A2"/>
    </sheetView>
  </sheetViews>
  <sheetFormatPr defaultRowHeight="14.25" x14ac:dyDescent="0.2"/>
  <cols>
    <col min="1" max="1" width="10.625" style="124" customWidth="1"/>
    <col min="2" max="10" width="9.875" style="124" customWidth="1"/>
    <col min="11" max="11" width="8.75" style="124" customWidth="1"/>
    <col min="12" max="12" width="9.125" style="146" customWidth="1"/>
    <col min="13" max="243" width="9.125" style="124"/>
    <col min="244" max="244" width="10.625" style="124" customWidth="1"/>
    <col min="245" max="248" width="5.875" style="124" customWidth="1"/>
    <col min="249" max="249" width="8.75" style="124" customWidth="1"/>
    <col min="250" max="250" width="5.875" style="124" customWidth="1"/>
    <col min="251" max="251" width="7.875" style="124" customWidth="1"/>
    <col min="252" max="252" width="5.875" style="124" customWidth="1"/>
    <col min="253" max="253" width="8" style="124" customWidth="1"/>
    <col min="254" max="258" width="5.875" style="124" customWidth="1"/>
    <col min="259" max="259" width="0.875" style="124" customWidth="1"/>
    <col min="260" max="260" width="5.75" style="124" customWidth="1"/>
    <col min="261" max="261" width="6" style="124" customWidth="1"/>
    <col min="262" max="262" width="1" style="124" customWidth="1"/>
    <col min="263" max="263" width="5.375" style="124" customWidth="1"/>
    <col min="264" max="264" width="6.875" style="124" customWidth="1"/>
    <col min="265" max="265" width="10.625" style="124" customWidth="1"/>
    <col min="266" max="266" width="8.625" style="124" customWidth="1"/>
    <col min="267" max="499" width="9.125" style="124"/>
    <col min="500" max="500" width="10.625" style="124" customWidth="1"/>
    <col min="501" max="504" width="5.875" style="124" customWidth="1"/>
    <col min="505" max="505" width="8.75" style="124" customWidth="1"/>
    <col min="506" max="506" width="5.875" style="124" customWidth="1"/>
    <col min="507" max="507" width="7.875" style="124" customWidth="1"/>
    <col min="508" max="508" width="5.875" style="124" customWidth="1"/>
    <col min="509" max="509" width="8" style="124" customWidth="1"/>
    <col min="510" max="514" width="5.875" style="124" customWidth="1"/>
    <col min="515" max="515" width="0.875" style="124" customWidth="1"/>
    <col min="516" max="516" width="5.75" style="124" customWidth="1"/>
    <col min="517" max="517" width="6" style="124" customWidth="1"/>
    <col min="518" max="518" width="1" style="124" customWidth="1"/>
    <col min="519" max="519" width="5.375" style="124" customWidth="1"/>
    <col min="520" max="520" width="6.875" style="124" customWidth="1"/>
    <col min="521" max="521" width="10.625" style="124" customWidth="1"/>
    <col min="522" max="522" width="8.625" style="124" customWidth="1"/>
    <col min="523" max="755" width="9.125" style="124"/>
    <col min="756" max="756" width="10.625" style="124" customWidth="1"/>
    <col min="757" max="760" width="5.875" style="124" customWidth="1"/>
    <col min="761" max="761" width="8.75" style="124" customWidth="1"/>
    <col min="762" max="762" width="5.875" style="124" customWidth="1"/>
    <col min="763" max="763" width="7.875" style="124" customWidth="1"/>
    <col min="764" max="764" width="5.875" style="124" customWidth="1"/>
    <col min="765" max="765" width="8" style="124" customWidth="1"/>
    <col min="766" max="770" width="5.875" style="124" customWidth="1"/>
    <col min="771" max="771" width="0.875" style="124" customWidth="1"/>
    <col min="772" max="772" width="5.75" style="124" customWidth="1"/>
    <col min="773" max="773" width="6" style="124" customWidth="1"/>
    <col min="774" max="774" width="1" style="124" customWidth="1"/>
    <col min="775" max="775" width="5.375" style="124" customWidth="1"/>
    <col min="776" max="776" width="6.875" style="124" customWidth="1"/>
    <col min="777" max="777" width="10.625" style="124" customWidth="1"/>
    <col min="778" max="778" width="8.625" style="124" customWidth="1"/>
    <col min="779" max="1011" width="9.125" style="124"/>
    <col min="1012" max="1012" width="10.625" style="124" customWidth="1"/>
    <col min="1013" max="1016" width="5.875" style="124" customWidth="1"/>
    <col min="1017" max="1017" width="8.75" style="124" customWidth="1"/>
    <col min="1018" max="1018" width="5.875" style="124" customWidth="1"/>
    <col min="1019" max="1019" width="7.875" style="124" customWidth="1"/>
    <col min="1020" max="1020" width="5.875" style="124" customWidth="1"/>
    <col min="1021" max="1021" width="8" style="124" customWidth="1"/>
    <col min="1022" max="1026" width="5.875" style="124" customWidth="1"/>
    <col min="1027" max="1027" width="0.875" style="124" customWidth="1"/>
    <col min="1028" max="1028" width="5.75" style="124" customWidth="1"/>
    <col min="1029" max="1029" width="6" style="124" customWidth="1"/>
    <col min="1030" max="1030" width="1" style="124" customWidth="1"/>
    <col min="1031" max="1031" width="5.375" style="124" customWidth="1"/>
    <col min="1032" max="1032" width="6.875" style="124" customWidth="1"/>
    <col min="1033" max="1033" width="10.625" style="124" customWidth="1"/>
    <col min="1034" max="1034" width="8.625" style="124" customWidth="1"/>
    <col min="1035" max="1267" width="9.125" style="124"/>
    <col min="1268" max="1268" width="10.625" style="124" customWidth="1"/>
    <col min="1269" max="1272" width="5.875" style="124" customWidth="1"/>
    <col min="1273" max="1273" width="8.75" style="124" customWidth="1"/>
    <col min="1274" max="1274" width="5.875" style="124" customWidth="1"/>
    <col min="1275" max="1275" width="7.875" style="124" customWidth="1"/>
    <col min="1276" max="1276" width="5.875" style="124" customWidth="1"/>
    <col min="1277" max="1277" width="8" style="124" customWidth="1"/>
    <col min="1278" max="1282" width="5.875" style="124" customWidth="1"/>
    <col min="1283" max="1283" width="0.875" style="124" customWidth="1"/>
    <col min="1284" max="1284" width="5.75" style="124" customWidth="1"/>
    <col min="1285" max="1285" width="6" style="124" customWidth="1"/>
    <col min="1286" max="1286" width="1" style="124" customWidth="1"/>
    <col min="1287" max="1287" width="5.375" style="124" customWidth="1"/>
    <col min="1288" max="1288" width="6.875" style="124" customWidth="1"/>
    <col min="1289" max="1289" width="10.625" style="124" customWidth="1"/>
    <col min="1290" max="1290" width="8.625" style="124" customWidth="1"/>
    <col min="1291" max="1523" width="9.125" style="124"/>
    <col min="1524" max="1524" width="10.625" style="124" customWidth="1"/>
    <col min="1525" max="1528" width="5.875" style="124" customWidth="1"/>
    <col min="1529" max="1529" width="8.75" style="124" customWidth="1"/>
    <col min="1530" max="1530" width="5.875" style="124" customWidth="1"/>
    <col min="1531" max="1531" width="7.875" style="124" customWidth="1"/>
    <col min="1532" max="1532" width="5.875" style="124" customWidth="1"/>
    <col min="1533" max="1533" width="8" style="124" customWidth="1"/>
    <col min="1534" max="1538" width="5.875" style="124" customWidth="1"/>
    <col min="1539" max="1539" width="0.875" style="124" customWidth="1"/>
    <col min="1540" max="1540" width="5.75" style="124" customWidth="1"/>
    <col min="1541" max="1541" width="6" style="124" customWidth="1"/>
    <col min="1542" max="1542" width="1" style="124" customWidth="1"/>
    <col min="1543" max="1543" width="5.375" style="124" customWidth="1"/>
    <col min="1544" max="1544" width="6.875" style="124" customWidth="1"/>
    <col min="1545" max="1545" width="10.625" style="124" customWidth="1"/>
    <col min="1546" max="1546" width="8.625" style="124" customWidth="1"/>
    <col min="1547" max="1779" width="9.125" style="124"/>
    <col min="1780" max="1780" width="10.625" style="124" customWidth="1"/>
    <col min="1781" max="1784" width="5.875" style="124" customWidth="1"/>
    <col min="1785" max="1785" width="8.75" style="124" customWidth="1"/>
    <col min="1786" max="1786" width="5.875" style="124" customWidth="1"/>
    <col min="1787" max="1787" width="7.875" style="124" customWidth="1"/>
    <col min="1788" max="1788" width="5.875" style="124" customWidth="1"/>
    <col min="1789" max="1789" width="8" style="124" customWidth="1"/>
    <col min="1790" max="1794" width="5.875" style="124" customWidth="1"/>
    <col min="1795" max="1795" width="0.875" style="124" customWidth="1"/>
    <col min="1796" max="1796" width="5.75" style="124" customWidth="1"/>
    <col min="1797" max="1797" width="6" style="124" customWidth="1"/>
    <col min="1798" max="1798" width="1" style="124" customWidth="1"/>
    <col min="1799" max="1799" width="5.375" style="124" customWidth="1"/>
    <col min="1800" max="1800" width="6.875" style="124" customWidth="1"/>
    <col min="1801" max="1801" width="10.625" style="124" customWidth="1"/>
    <col min="1802" max="1802" width="8.625" style="124" customWidth="1"/>
    <col min="1803" max="2035" width="9.125" style="124"/>
    <col min="2036" max="2036" width="10.625" style="124" customWidth="1"/>
    <col min="2037" max="2040" width="5.875" style="124" customWidth="1"/>
    <col min="2041" max="2041" width="8.75" style="124" customWidth="1"/>
    <col min="2042" max="2042" width="5.875" style="124" customWidth="1"/>
    <col min="2043" max="2043" width="7.875" style="124" customWidth="1"/>
    <col min="2044" max="2044" width="5.875" style="124" customWidth="1"/>
    <col min="2045" max="2045" width="8" style="124" customWidth="1"/>
    <col min="2046" max="2050" width="5.875" style="124" customWidth="1"/>
    <col min="2051" max="2051" width="0.875" style="124" customWidth="1"/>
    <col min="2052" max="2052" width="5.75" style="124" customWidth="1"/>
    <col min="2053" max="2053" width="6" style="124" customWidth="1"/>
    <col min="2054" max="2054" width="1" style="124" customWidth="1"/>
    <col min="2055" max="2055" width="5.375" style="124" customWidth="1"/>
    <col min="2056" max="2056" width="6.875" style="124" customWidth="1"/>
    <col min="2057" max="2057" width="10.625" style="124" customWidth="1"/>
    <col min="2058" max="2058" width="8.625" style="124" customWidth="1"/>
    <col min="2059" max="2291" width="9.125" style="124"/>
    <col min="2292" max="2292" width="10.625" style="124" customWidth="1"/>
    <col min="2293" max="2296" width="5.875" style="124" customWidth="1"/>
    <col min="2297" max="2297" width="8.75" style="124" customWidth="1"/>
    <col min="2298" max="2298" width="5.875" style="124" customWidth="1"/>
    <col min="2299" max="2299" width="7.875" style="124" customWidth="1"/>
    <col min="2300" max="2300" width="5.875" style="124" customWidth="1"/>
    <col min="2301" max="2301" width="8" style="124" customWidth="1"/>
    <col min="2302" max="2306" width="5.875" style="124" customWidth="1"/>
    <col min="2307" max="2307" width="0.875" style="124" customWidth="1"/>
    <col min="2308" max="2308" width="5.75" style="124" customWidth="1"/>
    <col min="2309" max="2309" width="6" style="124" customWidth="1"/>
    <col min="2310" max="2310" width="1" style="124" customWidth="1"/>
    <col min="2311" max="2311" width="5.375" style="124" customWidth="1"/>
    <col min="2312" max="2312" width="6.875" style="124" customWidth="1"/>
    <col min="2313" max="2313" width="10.625" style="124" customWidth="1"/>
    <col min="2314" max="2314" width="8.625" style="124" customWidth="1"/>
    <col min="2315" max="2547" width="9.125" style="124"/>
    <col min="2548" max="2548" width="10.625" style="124" customWidth="1"/>
    <col min="2549" max="2552" width="5.875" style="124" customWidth="1"/>
    <col min="2553" max="2553" width="8.75" style="124" customWidth="1"/>
    <col min="2554" max="2554" width="5.875" style="124" customWidth="1"/>
    <col min="2555" max="2555" width="7.875" style="124" customWidth="1"/>
    <col min="2556" max="2556" width="5.875" style="124" customWidth="1"/>
    <col min="2557" max="2557" width="8" style="124" customWidth="1"/>
    <col min="2558" max="2562" width="5.875" style="124" customWidth="1"/>
    <col min="2563" max="2563" width="0.875" style="124" customWidth="1"/>
    <col min="2564" max="2564" width="5.75" style="124" customWidth="1"/>
    <col min="2565" max="2565" width="6" style="124" customWidth="1"/>
    <col min="2566" max="2566" width="1" style="124" customWidth="1"/>
    <col min="2567" max="2567" width="5.375" style="124" customWidth="1"/>
    <col min="2568" max="2568" width="6.875" style="124" customWidth="1"/>
    <col min="2569" max="2569" width="10.625" style="124" customWidth="1"/>
    <col min="2570" max="2570" width="8.625" style="124" customWidth="1"/>
    <col min="2571" max="2803" width="9.125" style="124"/>
    <col min="2804" max="2804" width="10.625" style="124" customWidth="1"/>
    <col min="2805" max="2808" width="5.875" style="124" customWidth="1"/>
    <col min="2809" max="2809" width="8.75" style="124" customWidth="1"/>
    <col min="2810" max="2810" width="5.875" style="124" customWidth="1"/>
    <col min="2811" max="2811" width="7.875" style="124" customWidth="1"/>
    <col min="2812" max="2812" width="5.875" style="124" customWidth="1"/>
    <col min="2813" max="2813" width="8" style="124" customWidth="1"/>
    <col min="2814" max="2818" width="5.875" style="124" customWidth="1"/>
    <col min="2819" max="2819" width="0.875" style="124" customWidth="1"/>
    <col min="2820" max="2820" width="5.75" style="124" customWidth="1"/>
    <col min="2821" max="2821" width="6" style="124" customWidth="1"/>
    <col min="2822" max="2822" width="1" style="124" customWidth="1"/>
    <col min="2823" max="2823" width="5.375" style="124" customWidth="1"/>
    <col min="2824" max="2824" width="6.875" style="124" customWidth="1"/>
    <col min="2825" max="2825" width="10.625" style="124" customWidth="1"/>
    <col min="2826" max="2826" width="8.625" style="124" customWidth="1"/>
    <col min="2827" max="3059" width="9.125" style="124"/>
    <col min="3060" max="3060" width="10.625" style="124" customWidth="1"/>
    <col min="3061" max="3064" width="5.875" style="124" customWidth="1"/>
    <col min="3065" max="3065" width="8.75" style="124" customWidth="1"/>
    <col min="3066" max="3066" width="5.875" style="124" customWidth="1"/>
    <col min="3067" max="3067" width="7.875" style="124" customWidth="1"/>
    <col min="3068" max="3068" width="5.875" style="124" customWidth="1"/>
    <col min="3069" max="3069" width="8" style="124" customWidth="1"/>
    <col min="3070" max="3074" width="5.875" style="124" customWidth="1"/>
    <col min="3075" max="3075" width="0.875" style="124" customWidth="1"/>
    <col min="3076" max="3076" width="5.75" style="124" customWidth="1"/>
    <col min="3077" max="3077" width="6" style="124" customWidth="1"/>
    <col min="3078" max="3078" width="1" style="124" customWidth="1"/>
    <col min="3079" max="3079" width="5.375" style="124" customWidth="1"/>
    <col min="3080" max="3080" width="6.875" style="124" customWidth="1"/>
    <col min="3081" max="3081" width="10.625" style="124" customWidth="1"/>
    <col min="3082" max="3082" width="8.625" style="124" customWidth="1"/>
    <col min="3083" max="3315" width="9.125" style="124"/>
    <col min="3316" max="3316" width="10.625" style="124" customWidth="1"/>
    <col min="3317" max="3320" width="5.875" style="124" customWidth="1"/>
    <col min="3321" max="3321" width="8.75" style="124" customWidth="1"/>
    <col min="3322" max="3322" width="5.875" style="124" customWidth="1"/>
    <col min="3323" max="3323" width="7.875" style="124" customWidth="1"/>
    <col min="3324" max="3324" width="5.875" style="124" customWidth="1"/>
    <col min="3325" max="3325" width="8" style="124" customWidth="1"/>
    <col min="3326" max="3330" width="5.875" style="124" customWidth="1"/>
    <col min="3331" max="3331" width="0.875" style="124" customWidth="1"/>
    <col min="3332" max="3332" width="5.75" style="124" customWidth="1"/>
    <col min="3333" max="3333" width="6" style="124" customWidth="1"/>
    <col min="3334" max="3334" width="1" style="124" customWidth="1"/>
    <col min="3335" max="3335" width="5.375" style="124" customWidth="1"/>
    <col min="3336" max="3336" width="6.875" style="124" customWidth="1"/>
    <col min="3337" max="3337" width="10.625" style="124" customWidth="1"/>
    <col min="3338" max="3338" width="8.625" style="124" customWidth="1"/>
    <col min="3339" max="3571" width="9.125" style="124"/>
    <col min="3572" max="3572" width="10.625" style="124" customWidth="1"/>
    <col min="3573" max="3576" width="5.875" style="124" customWidth="1"/>
    <col min="3577" max="3577" width="8.75" style="124" customWidth="1"/>
    <col min="3578" max="3578" width="5.875" style="124" customWidth="1"/>
    <col min="3579" max="3579" width="7.875" style="124" customWidth="1"/>
    <col min="3580" max="3580" width="5.875" style="124" customWidth="1"/>
    <col min="3581" max="3581" width="8" style="124" customWidth="1"/>
    <col min="3582" max="3586" width="5.875" style="124" customWidth="1"/>
    <col min="3587" max="3587" width="0.875" style="124" customWidth="1"/>
    <col min="3588" max="3588" width="5.75" style="124" customWidth="1"/>
    <col min="3589" max="3589" width="6" style="124" customWidth="1"/>
    <col min="3590" max="3590" width="1" style="124" customWidth="1"/>
    <col min="3591" max="3591" width="5.375" style="124" customWidth="1"/>
    <col min="3592" max="3592" width="6.875" style="124" customWidth="1"/>
    <col min="3593" max="3593" width="10.625" style="124" customWidth="1"/>
    <col min="3594" max="3594" width="8.625" style="124" customWidth="1"/>
    <col min="3595" max="3827" width="9.125" style="124"/>
    <col min="3828" max="3828" width="10.625" style="124" customWidth="1"/>
    <col min="3829" max="3832" width="5.875" style="124" customWidth="1"/>
    <col min="3833" max="3833" width="8.75" style="124" customWidth="1"/>
    <col min="3834" max="3834" width="5.875" style="124" customWidth="1"/>
    <col min="3835" max="3835" width="7.875" style="124" customWidth="1"/>
    <col min="3836" max="3836" width="5.875" style="124" customWidth="1"/>
    <col min="3837" max="3837" width="8" style="124" customWidth="1"/>
    <col min="3838" max="3842" width="5.875" style="124" customWidth="1"/>
    <col min="3843" max="3843" width="0.875" style="124" customWidth="1"/>
    <col min="3844" max="3844" width="5.75" style="124" customWidth="1"/>
    <col min="3845" max="3845" width="6" style="124" customWidth="1"/>
    <col min="3846" max="3846" width="1" style="124" customWidth="1"/>
    <col min="3847" max="3847" width="5.375" style="124" customWidth="1"/>
    <col min="3848" max="3848" width="6.875" style="124" customWidth="1"/>
    <col min="3849" max="3849" width="10.625" style="124" customWidth="1"/>
    <col min="3850" max="3850" width="8.625" style="124" customWidth="1"/>
    <col min="3851" max="4083" width="9.125" style="124"/>
    <col min="4084" max="4084" width="10.625" style="124" customWidth="1"/>
    <col min="4085" max="4088" width="5.875" style="124" customWidth="1"/>
    <col min="4089" max="4089" width="8.75" style="124" customWidth="1"/>
    <col min="4090" max="4090" width="5.875" style="124" customWidth="1"/>
    <col min="4091" max="4091" width="7.875" style="124" customWidth="1"/>
    <col min="4092" max="4092" width="5.875" style="124" customWidth="1"/>
    <col min="4093" max="4093" width="8" style="124" customWidth="1"/>
    <col min="4094" max="4098" width="5.875" style="124" customWidth="1"/>
    <col min="4099" max="4099" width="0.875" style="124" customWidth="1"/>
    <col min="4100" max="4100" width="5.75" style="124" customWidth="1"/>
    <col min="4101" max="4101" width="6" style="124" customWidth="1"/>
    <col min="4102" max="4102" width="1" style="124" customWidth="1"/>
    <col min="4103" max="4103" width="5.375" style="124" customWidth="1"/>
    <col min="4104" max="4104" width="6.875" style="124" customWidth="1"/>
    <col min="4105" max="4105" width="10.625" style="124" customWidth="1"/>
    <col min="4106" max="4106" width="8.625" style="124" customWidth="1"/>
    <col min="4107" max="4339" width="9.125" style="124"/>
    <col min="4340" max="4340" width="10.625" style="124" customWidth="1"/>
    <col min="4341" max="4344" width="5.875" style="124" customWidth="1"/>
    <col min="4345" max="4345" width="8.75" style="124" customWidth="1"/>
    <col min="4346" max="4346" width="5.875" style="124" customWidth="1"/>
    <col min="4347" max="4347" width="7.875" style="124" customWidth="1"/>
    <col min="4348" max="4348" width="5.875" style="124" customWidth="1"/>
    <col min="4349" max="4349" width="8" style="124" customWidth="1"/>
    <col min="4350" max="4354" width="5.875" style="124" customWidth="1"/>
    <col min="4355" max="4355" width="0.875" style="124" customWidth="1"/>
    <col min="4356" max="4356" width="5.75" style="124" customWidth="1"/>
    <col min="4357" max="4357" width="6" style="124" customWidth="1"/>
    <col min="4358" max="4358" width="1" style="124" customWidth="1"/>
    <col min="4359" max="4359" width="5.375" style="124" customWidth="1"/>
    <col min="4360" max="4360" width="6.875" style="124" customWidth="1"/>
    <col min="4361" max="4361" width="10.625" style="124" customWidth="1"/>
    <col min="4362" max="4362" width="8.625" style="124" customWidth="1"/>
    <col min="4363" max="4595" width="9.125" style="124"/>
    <col min="4596" max="4596" width="10.625" style="124" customWidth="1"/>
    <col min="4597" max="4600" width="5.875" style="124" customWidth="1"/>
    <col min="4601" max="4601" width="8.75" style="124" customWidth="1"/>
    <col min="4602" max="4602" width="5.875" style="124" customWidth="1"/>
    <col min="4603" max="4603" width="7.875" style="124" customWidth="1"/>
    <col min="4604" max="4604" width="5.875" style="124" customWidth="1"/>
    <col min="4605" max="4605" width="8" style="124" customWidth="1"/>
    <col min="4606" max="4610" width="5.875" style="124" customWidth="1"/>
    <col min="4611" max="4611" width="0.875" style="124" customWidth="1"/>
    <col min="4612" max="4612" width="5.75" style="124" customWidth="1"/>
    <col min="4613" max="4613" width="6" style="124" customWidth="1"/>
    <col min="4614" max="4614" width="1" style="124" customWidth="1"/>
    <col min="4615" max="4615" width="5.375" style="124" customWidth="1"/>
    <col min="4616" max="4616" width="6.875" style="124" customWidth="1"/>
    <col min="4617" max="4617" width="10.625" style="124" customWidth="1"/>
    <col min="4618" max="4618" width="8.625" style="124" customWidth="1"/>
    <col min="4619" max="4851" width="9.125" style="124"/>
    <col min="4852" max="4852" width="10.625" style="124" customWidth="1"/>
    <col min="4853" max="4856" width="5.875" style="124" customWidth="1"/>
    <col min="4857" max="4857" width="8.75" style="124" customWidth="1"/>
    <col min="4858" max="4858" width="5.875" style="124" customWidth="1"/>
    <col min="4859" max="4859" width="7.875" style="124" customWidth="1"/>
    <col min="4860" max="4860" width="5.875" style="124" customWidth="1"/>
    <col min="4861" max="4861" width="8" style="124" customWidth="1"/>
    <col min="4862" max="4866" width="5.875" style="124" customWidth="1"/>
    <col min="4867" max="4867" width="0.875" style="124" customWidth="1"/>
    <col min="4868" max="4868" width="5.75" style="124" customWidth="1"/>
    <col min="4869" max="4869" width="6" style="124" customWidth="1"/>
    <col min="4870" max="4870" width="1" style="124" customWidth="1"/>
    <col min="4871" max="4871" width="5.375" style="124" customWidth="1"/>
    <col min="4872" max="4872" width="6.875" style="124" customWidth="1"/>
    <col min="4873" max="4873" width="10.625" style="124" customWidth="1"/>
    <col min="4874" max="4874" width="8.625" style="124" customWidth="1"/>
    <col min="4875" max="5107" width="9.125" style="124"/>
    <col min="5108" max="5108" width="10.625" style="124" customWidth="1"/>
    <col min="5109" max="5112" width="5.875" style="124" customWidth="1"/>
    <col min="5113" max="5113" width="8.75" style="124" customWidth="1"/>
    <col min="5114" max="5114" width="5.875" style="124" customWidth="1"/>
    <col min="5115" max="5115" width="7.875" style="124" customWidth="1"/>
    <col min="5116" max="5116" width="5.875" style="124" customWidth="1"/>
    <col min="5117" max="5117" width="8" style="124" customWidth="1"/>
    <col min="5118" max="5122" width="5.875" style="124" customWidth="1"/>
    <col min="5123" max="5123" width="0.875" style="124" customWidth="1"/>
    <col min="5124" max="5124" width="5.75" style="124" customWidth="1"/>
    <col min="5125" max="5125" width="6" style="124" customWidth="1"/>
    <col min="5126" max="5126" width="1" style="124" customWidth="1"/>
    <col min="5127" max="5127" width="5.375" style="124" customWidth="1"/>
    <col min="5128" max="5128" width="6.875" style="124" customWidth="1"/>
    <col min="5129" max="5129" width="10.625" style="124" customWidth="1"/>
    <col min="5130" max="5130" width="8.625" style="124" customWidth="1"/>
    <col min="5131" max="5363" width="9.125" style="124"/>
    <col min="5364" max="5364" width="10.625" style="124" customWidth="1"/>
    <col min="5365" max="5368" width="5.875" style="124" customWidth="1"/>
    <col min="5369" max="5369" width="8.75" style="124" customWidth="1"/>
    <col min="5370" max="5370" width="5.875" style="124" customWidth="1"/>
    <col min="5371" max="5371" width="7.875" style="124" customWidth="1"/>
    <col min="5372" max="5372" width="5.875" style="124" customWidth="1"/>
    <col min="5373" max="5373" width="8" style="124" customWidth="1"/>
    <col min="5374" max="5378" width="5.875" style="124" customWidth="1"/>
    <col min="5379" max="5379" width="0.875" style="124" customWidth="1"/>
    <col min="5380" max="5380" width="5.75" style="124" customWidth="1"/>
    <col min="5381" max="5381" width="6" style="124" customWidth="1"/>
    <col min="5382" max="5382" width="1" style="124" customWidth="1"/>
    <col min="5383" max="5383" width="5.375" style="124" customWidth="1"/>
    <col min="5384" max="5384" width="6.875" style="124" customWidth="1"/>
    <col min="5385" max="5385" width="10.625" style="124" customWidth="1"/>
    <col min="5386" max="5386" width="8.625" style="124" customWidth="1"/>
    <col min="5387" max="5619" width="9.125" style="124"/>
    <col min="5620" max="5620" width="10.625" style="124" customWidth="1"/>
    <col min="5621" max="5624" width="5.875" style="124" customWidth="1"/>
    <col min="5625" max="5625" width="8.75" style="124" customWidth="1"/>
    <col min="5626" max="5626" width="5.875" style="124" customWidth="1"/>
    <col min="5627" max="5627" width="7.875" style="124" customWidth="1"/>
    <col min="5628" max="5628" width="5.875" style="124" customWidth="1"/>
    <col min="5629" max="5629" width="8" style="124" customWidth="1"/>
    <col min="5630" max="5634" width="5.875" style="124" customWidth="1"/>
    <col min="5635" max="5635" width="0.875" style="124" customWidth="1"/>
    <col min="5636" max="5636" width="5.75" style="124" customWidth="1"/>
    <col min="5637" max="5637" width="6" style="124" customWidth="1"/>
    <col min="5638" max="5638" width="1" style="124" customWidth="1"/>
    <col min="5639" max="5639" width="5.375" style="124" customWidth="1"/>
    <col min="5640" max="5640" width="6.875" style="124" customWidth="1"/>
    <col min="5641" max="5641" width="10.625" style="124" customWidth="1"/>
    <col min="5642" max="5642" width="8.625" style="124" customWidth="1"/>
    <col min="5643" max="5875" width="9.125" style="124"/>
    <col min="5876" max="5876" width="10.625" style="124" customWidth="1"/>
    <col min="5877" max="5880" width="5.875" style="124" customWidth="1"/>
    <col min="5881" max="5881" width="8.75" style="124" customWidth="1"/>
    <col min="5882" max="5882" width="5.875" style="124" customWidth="1"/>
    <col min="5883" max="5883" width="7.875" style="124" customWidth="1"/>
    <col min="5884" max="5884" width="5.875" style="124" customWidth="1"/>
    <col min="5885" max="5885" width="8" style="124" customWidth="1"/>
    <col min="5886" max="5890" width="5.875" style="124" customWidth="1"/>
    <col min="5891" max="5891" width="0.875" style="124" customWidth="1"/>
    <col min="5892" max="5892" width="5.75" style="124" customWidth="1"/>
    <col min="5893" max="5893" width="6" style="124" customWidth="1"/>
    <col min="5894" max="5894" width="1" style="124" customWidth="1"/>
    <col min="5895" max="5895" width="5.375" style="124" customWidth="1"/>
    <col min="5896" max="5896" width="6.875" style="124" customWidth="1"/>
    <col min="5897" max="5897" width="10.625" style="124" customWidth="1"/>
    <col min="5898" max="5898" width="8.625" style="124" customWidth="1"/>
    <col min="5899" max="6131" width="9.125" style="124"/>
    <col min="6132" max="6132" width="10.625" style="124" customWidth="1"/>
    <col min="6133" max="6136" width="5.875" style="124" customWidth="1"/>
    <col min="6137" max="6137" width="8.75" style="124" customWidth="1"/>
    <col min="6138" max="6138" width="5.875" style="124" customWidth="1"/>
    <col min="6139" max="6139" width="7.875" style="124" customWidth="1"/>
    <col min="6140" max="6140" width="5.875" style="124" customWidth="1"/>
    <col min="6141" max="6141" width="8" style="124" customWidth="1"/>
    <col min="6142" max="6146" width="5.875" style="124" customWidth="1"/>
    <col min="6147" max="6147" width="0.875" style="124" customWidth="1"/>
    <col min="6148" max="6148" width="5.75" style="124" customWidth="1"/>
    <col min="6149" max="6149" width="6" style="124" customWidth="1"/>
    <col min="6150" max="6150" width="1" style="124" customWidth="1"/>
    <col min="6151" max="6151" width="5.375" style="124" customWidth="1"/>
    <col min="6152" max="6152" width="6.875" style="124" customWidth="1"/>
    <col min="6153" max="6153" width="10.625" style="124" customWidth="1"/>
    <col min="6154" max="6154" width="8.625" style="124" customWidth="1"/>
    <col min="6155" max="6387" width="9.125" style="124"/>
    <col min="6388" max="6388" width="10.625" style="124" customWidth="1"/>
    <col min="6389" max="6392" width="5.875" style="124" customWidth="1"/>
    <col min="6393" max="6393" width="8.75" style="124" customWidth="1"/>
    <col min="6394" max="6394" width="5.875" style="124" customWidth="1"/>
    <col min="6395" max="6395" width="7.875" style="124" customWidth="1"/>
    <col min="6396" max="6396" width="5.875" style="124" customWidth="1"/>
    <col min="6397" max="6397" width="8" style="124" customWidth="1"/>
    <col min="6398" max="6402" width="5.875" style="124" customWidth="1"/>
    <col min="6403" max="6403" width="0.875" style="124" customWidth="1"/>
    <col min="6404" max="6404" width="5.75" style="124" customWidth="1"/>
    <col min="6405" max="6405" width="6" style="124" customWidth="1"/>
    <col min="6406" max="6406" width="1" style="124" customWidth="1"/>
    <col min="6407" max="6407" width="5.375" style="124" customWidth="1"/>
    <col min="6408" max="6408" width="6.875" style="124" customWidth="1"/>
    <col min="6409" max="6409" width="10.625" style="124" customWidth="1"/>
    <col min="6410" max="6410" width="8.625" style="124" customWidth="1"/>
    <col min="6411" max="6643" width="9.125" style="124"/>
    <col min="6644" max="6644" width="10.625" style="124" customWidth="1"/>
    <col min="6645" max="6648" width="5.875" style="124" customWidth="1"/>
    <col min="6649" max="6649" width="8.75" style="124" customWidth="1"/>
    <col min="6650" max="6650" width="5.875" style="124" customWidth="1"/>
    <col min="6651" max="6651" width="7.875" style="124" customWidth="1"/>
    <col min="6652" max="6652" width="5.875" style="124" customWidth="1"/>
    <col min="6653" max="6653" width="8" style="124" customWidth="1"/>
    <col min="6654" max="6658" width="5.875" style="124" customWidth="1"/>
    <col min="6659" max="6659" width="0.875" style="124" customWidth="1"/>
    <col min="6660" max="6660" width="5.75" style="124" customWidth="1"/>
    <col min="6661" max="6661" width="6" style="124" customWidth="1"/>
    <col min="6662" max="6662" width="1" style="124" customWidth="1"/>
    <col min="6663" max="6663" width="5.375" style="124" customWidth="1"/>
    <col min="6664" max="6664" width="6.875" style="124" customWidth="1"/>
    <col min="6665" max="6665" width="10.625" style="124" customWidth="1"/>
    <col min="6666" max="6666" width="8.625" style="124" customWidth="1"/>
    <col min="6667" max="6899" width="9.125" style="124"/>
    <col min="6900" max="6900" width="10.625" style="124" customWidth="1"/>
    <col min="6901" max="6904" width="5.875" style="124" customWidth="1"/>
    <col min="6905" max="6905" width="8.75" style="124" customWidth="1"/>
    <col min="6906" max="6906" width="5.875" style="124" customWidth="1"/>
    <col min="6907" max="6907" width="7.875" style="124" customWidth="1"/>
    <col min="6908" max="6908" width="5.875" style="124" customWidth="1"/>
    <col min="6909" max="6909" width="8" style="124" customWidth="1"/>
    <col min="6910" max="6914" width="5.875" style="124" customWidth="1"/>
    <col min="6915" max="6915" width="0.875" style="124" customWidth="1"/>
    <col min="6916" max="6916" width="5.75" style="124" customWidth="1"/>
    <col min="6917" max="6917" width="6" style="124" customWidth="1"/>
    <col min="6918" max="6918" width="1" style="124" customWidth="1"/>
    <col min="6919" max="6919" width="5.375" style="124" customWidth="1"/>
    <col min="6920" max="6920" width="6.875" style="124" customWidth="1"/>
    <col min="6921" max="6921" width="10.625" style="124" customWidth="1"/>
    <col min="6922" max="6922" width="8.625" style="124" customWidth="1"/>
    <col min="6923" max="7155" width="9.125" style="124"/>
    <col min="7156" max="7156" width="10.625" style="124" customWidth="1"/>
    <col min="7157" max="7160" width="5.875" style="124" customWidth="1"/>
    <col min="7161" max="7161" width="8.75" style="124" customWidth="1"/>
    <col min="7162" max="7162" width="5.875" style="124" customWidth="1"/>
    <col min="7163" max="7163" width="7.875" style="124" customWidth="1"/>
    <col min="7164" max="7164" width="5.875" style="124" customWidth="1"/>
    <col min="7165" max="7165" width="8" style="124" customWidth="1"/>
    <col min="7166" max="7170" width="5.875" style="124" customWidth="1"/>
    <col min="7171" max="7171" width="0.875" style="124" customWidth="1"/>
    <col min="7172" max="7172" width="5.75" style="124" customWidth="1"/>
    <col min="7173" max="7173" width="6" style="124" customWidth="1"/>
    <col min="7174" max="7174" width="1" style="124" customWidth="1"/>
    <col min="7175" max="7175" width="5.375" style="124" customWidth="1"/>
    <col min="7176" max="7176" width="6.875" style="124" customWidth="1"/>
    <col min="7177" max="7177" width="10.625" style="124" customWidth="1"/>
    <col min="7178" max="7178" width="8.625" style="124" customWidth="1"/>
    <col min="7179" max="7411" width="9.125" style="124"/>
    <col min="7412" max="7412" width="10.625" style="124" customWidth="1"/>
    <col min="7413" max="7416" width="5.875" style="124" customWidth="1"/>
    <col min="7417" max="7417" width="8.75" style="124" customWidth="1"/>
    <col min="7418" max="7418" width="5.875" style="124" customWidth="1"/>
    <col min="7419" max="7419" width="7.875" style="124" customWidth="1"/>
    <col min="7420" max="7420" width="5.875" style="124" customWidth="1"/>
    <col min="7421" max="7421" width="8" style="124" customWidth="1"/>
    <col min="7422" max="7426" width="5.875" style="124" customWidth="1"/>
    <col min="7427" max="7427" width="0.875" style="124" customWidth="1"/>
    <col min="7428" max="7428" width="5.75" style="124" customWidth="1"/>
    <col min="7429" max="7429" width="6" style="124" customWidth="1"/>
    <col min="7430" max="7430" width="1" style="124" customWidth="1"/>
    <col min="7431" max="7431" width="5.375" style="124" customWidth="1"/>
    <col min="7432" max="7432" width="6.875" style="124" customWidth="1"/>
    <col min="7433" max="7433" width="10.625" style="124" customWidth="1"/>
    <col min="7434" max="7434" width="8.625" style="124" customWidth="1"/>
    <col min="7435" max="7667" width="9.125" style="124"/>
    <col min="7668" max="7668" width="10.625" style="124" customWidth="1"/>
    <col min="7669" max="7672" width="5.875" style="124" customWidth="1"/>
    <col min="7673" max="7673" width="8.75" style="124" customWidth="1"/>
    <col min="7674" max="7674" width="5.875" style="124" customWidth="1"/>
    <col min="7675" max="7675" width="7.875" style="124" customWidth="1"/>
    <col min="7676" max="7676" width="5.875" style="124" customWidth="1"/>
    <col min="7677" max="7677" width="8" style="124" customWidth="1"/>
    <col min="7678" max="7682" width="5.875" style="124" customWidth="1"/>
    <col min="7683" max="7683" width="0.875" style="124" customWidth="1"/>
    <col min="7684" max="7684" width="5.75" style="124" customWidth="1"/>
    <col min="7685" max="7685" width="6" style="124" customWidth="1"/>
    <col min="7686" max="7686" width="1" style="124" customWidth="1"/>
    <col min="7687" max="7687" width="5.375" style="124" customWidth="1"/>
    <col min="7688" max="7688" width="6.875" style="124" customWidth="1"/>
    <col min="7689" max="7689" width="10.625" style="124" customWidth="1"/>
    <col min="7690" max="7690" width="8.625" style="124" customWidth="1"/>
    <col min="7691" max="7923" width="9.125" style="124"/>
    <col min="7924" max="7924" width="10.625" style="124" customWidth="1"/>
    <col min="7925" max="7928" width="5.875" style="124" customWidth="1"/>
    <col min="7929" max="7929" width="8.75" style="124" customWidth="1"/>
    <col min="7930" max="7930" width="5.875" style="124" customWidth="1"/>
    <col min="7931" max="7931" width="7.875" style="124" customWidth="1"/>
    <col min="7932" max="7932" width="5.875" style="124" customWidth="1"/>
    <col min="7933" max="7933" width="8" style="124" customWidth="1"/>
    <col min="7934" max="7938" width="5.875" style="124" customWidth="1"/>
    <col min="7939" max="7939" width="0.875" style="124" customWidth="1"/>
    <col min="7940" max="7940" width="5.75" style="124" customWidth="1"/>
    <col min="7941" max="7941" width="6" style="124" customWidth="1"/>
    <col min="7942" max="7942" width="1" style="124" customWidth="1"/>
    <col min="7943" max="7943" width="5.375" style="124" customWidth="1"/>
    <col min="7944" max="7944" width="6.875" style="124" customWidth="1"/>
    <col min="7945" max="7945" width="10.625" style="124" customWidth="1"/>
    <col min="7946" max="7946" width="8.625" style="124" customWidth="1"/>
    <col min="7947" max="8179" width="9.125" style="124"/>
    <col min="8180" max="8180" width="10.625" style="124" customWidth="1"/>
    <col min="8181" max="8184" width="5.875" style="124" customWidth="1"/>
    <col min="8185" max="8185" width="8.75" style="124" customWidth="1"/>
    <col min="8186" max="8186" width="5.875" style="124" customWidth="1"/>
    <col min="8187" max="8187" width="7.875" style="124" customWidth="1"/>
    <col min="8188" max="8188" width="5.875" style="124" customWidth="1"/>
    <col min="8189" max="8189" width="8" style="124" customWidth="1"/>
    <col min="8190" max="8194" width="5.875" style="124" customWidth="1"/>
    <col min="8195" max="8195" width="0.875" style="124" customWidth="1"/>
    <col min="8196" max="8196" width="5.75" style="124" customWidth="1"/>
    <col min="8197" max="8197" width="6" style="124" customWidth="1"/>
    <col min="8198" max="8198" width="1" style="124" customWidth="1"/>
    <col min="8199" max="8199" width="5.375" style="124" customWidth="1"/>
    <col min="8200" max="8200" width="6.875" style="124" customWidth="1"/>
    <col min="8201" max="8201" width="10.625" style="124" customWidth="1"/>
    <col min="8202" max="8202" width="8.625" style="124" customWidth="1"/>
    <col min="8203" max="8435" width="9.125" style="124"/>
    <col min="8436" max="8436" width="10.625" style="124" customWidth="1"/>
    <col min="8437" max="8440" width="5.875" style="124" customWidth="1"/>
    <col min="8441" max="8441" width="8.75" style="124" customWidth="1"/>
    <col min="8442" max="8442" width="5.875" style="124" customWidth="1"/>
    <col min="8443" max="8443" width="7.875" style="124" customWidth="1"/>
    <col min="8444" max="8444" width="5.875" style="124" customWidth="1"/>
    <col min="8445" max="8445" width="8" style="124" customWidth="1"/>
    <col min="8446" max="8450" width="5.875" style="124" customWidth="1"/>
    <col min="8451" max="8451" width="0.875" style="124" customWidth="1"/>
    <col min="8452" max="8452" width="5.75" style="124" customWidth="1"/>
    <col min="8453" max="8453" width="6" style="124" customWidth="1"/>
    <col min="8454" max="8454" width="1" style="124" customWidth="1"/>
    <col min="8455" max="8455" width="5.375" style="124" customWidth="1"/>
    <col min="8456" max="8456" width="6.875" style="124" customWidth="1"/>
    <col min="8457" max="8457" width="10.625" style="124" customWidth="1"/>
    <col min="8458" max="8458" width="8.625" style="124" customWidth="1"/>
    <col min="8459" max="8691" width="9.125" style="124"/>
    <col min="8692" max="8692" width="10.625" style="124" customWidth="1"/>
    <col min="8693" max="8696" width="5.875" style="124" customWidth="1"/>
    <col min="8697" max="8697" width="8.75" style="124" customWidth="1"/>
    <col min="8698" max="8698" width="5.875" style="124" customWidth="1"/>
    <col min="8699" max="8699" width="7.875" style="124" customWidth="1"/>
    <col min="8700" max="8700" width="5.875" style="124" customWidth="1"/>
    <col min="8701" max="8701" width="8" style="124" customWidth="1"/>
    <col min="8702" max="8706" width="5.875" style="124" customWidth="1"/>
    <col min="8707" max="8707" width="0.875" style="124" customWidth="1"/>
    <col min="8708" max="8708" width="5.75" style="124" customWidth="1"/>
    <col min="8709" max="8709" width="6" style="124" customWidth="1"/>
    <col min="8710" max="8710" width="1" style="124" customWidth="1"/>
    <col min="8711" max="8711" width="5.375" style="124" customWidth="1"/>
    <col min="8712" max="8712" width="6.875" style="124" customWidth="1"/>
    <col min="8713" max="8713" width="10.625" style="124" customWidth="1"/>
    <col min="8714" max="8714" width="8.625" style="124" customWidth="1"/>
    <col min="8715" max="8947" width="9.125" style="124"/>
    <col min="8948" max="8948" width="10.625" style="124" customWidth="1"/>
    <col min="8949" max="8952" width="5.875" style="124" customWidth="1"/>
    <col min="8953" max="8953" width="8.75" style="124" customWidth="1"/>
    <col min="8954" max="8954" width="5.875" style="124" customWidth="1"/>
    <col min="8955" max="8955" width="7.875" style="124" customWidth="1"/>
    <col min="8956" max="8956" width="5.875" style="124" customWidth="1"/>
    <col min="8957" max="8957" width="8" style="124" customWidth="1"/>
    <col min="8958" max="8962" width="5.875" style="124" customWidth="1"/>
    <col min="8963" max="8963" width="0.875" style="124" customWidth="1"/>
    <col min="8964" max="8964" width="5.75" style="124" customWidth="1"/>
    <col min="8965" max="8965" width="6" style="124" customWidth="1"/>
    <col min="8966" max="8966" width="1" style="124" customWidth="1"/>
    <col min="8967" max="8967" width="5.375" style="124" customWidth="1"/>
    <col min="8968" max="8968" width="6.875" style="124" customWidth="1"/>
    <col min="8969" max="8969" width="10.625" style="124" customWidth="1"/>
    <col min="8970" max="8970" width="8.625" style="124" customWidth="1"/>
    <col min="8971" max="9203" width="9.125" style="124"/>
    <col min="9204" max="9204" width="10.625" style="124" customWidth="1"/>
    <col min="9205" max="9208" width="5.875" style="124" customWidth="1"/>
    <col min="9209" max="9209" width="8.75" style="124" customWidth="1"/>
    <col min="9210" max="9210" width="5.875" style="124" customWidth="1"/>
    <col min="9211" max="9211" width="7.875" style="124" customWidth="1"/>
    <col min="9212" max="9212" width="5.875" style="124" customWidth="1"/>
    <col min="9213" max="9213" width="8" style="124" customWidth="1"/>
    <col min="9214" max="9218" width="5.875" style="124" customWidth="1"/>
    <col min="9219" max="9219" width="0.875" style="124" customWidth="1"/>
    <col min="9220" max="9220" width="5.75" style="124" customWidth="1"/>
    <col min="9221" max="9221" width="6" style="124" customWidth="1"/>
    <col min="9222" max="9222" width="1" style="124" customWidth="1"/>
    <col min="9223" max="9223" width="5.375" style="124" customWidth="1"/>
    <col min="9224" max="9224" width="6.875" style="124" customWidth="1"/>
    <col min="9225" max="9225" width="10.625" style="124" customWidth="1"/>
    <col min="9226" max="9226" width="8.625" style="124" customWidth="1"/>
    <col min="9227" max="9459" width="9.125" style="124"/>
    <col min="9460" max="9460" width="10.625" style="124" customWidth="1"/>
    <col min="9461" max="9464" width="5.875" style="124" customWidth="1"/>
    <col min="9465" max="9465" width="8.75" style="124" customWidth="1"/>
    <col min="9466" max="9466" width="5.875" style="124" customWidth="1"/>
    <col min="9467" max="9467" width="7.875" style="124" customWidth="1"/>
    <col min="9468" max="9468" width="5.875" style="124" customWidth="1"/>
    <col min="9469" max="9469" width="8" style="124" customWidth="1"/>
    <col min="9470" max="9474" width="5.875" style="124" customWidth="1"/>
    <col min="9475" max="9475" width="0.875" style="124" customWidth="1"/>
    <col min="9476" max="9476" width="5.75" style="124" customWidth="1"/>
    <col min="9477" max="9477" width="6" style="124" customWidth="1"/>
    <col min="9478" max="9478" width="1" style="124" customWidth="1"/>
    <col min="9479" max="9479" width="5.375" style="124" customWidth="1"/>
    <col min="9480" max="9480" width="6.875" style="124" customWidth="1"/>
    <col min="9481" max="9481" width="10.625" style="124" customWidth="1"/>
    <col min="9482" max="9482" width="8.625" style="124" customWidth="1"/>
    <col min="9483" max="9715" width="9.125" style="124"/>
    <col min="9716" max="9716" width="10.625" style="124" customWidth="1"/>
    <col min="9717" max="9720" width="5.875" style="124" customWidth="1"/>
    <col min="9721" max="9721" width="8.75" style="124" customWidth="1"/>
    <col min="9722" max="9722" width="5.875" style="124" customWidth="1"/>
    <col min="9723" max="9723" width="7.875" style="124" customWidth="1"/>
    <col min="9724" max="9724" width="5.875" style="124" customWidth="1"/>
    <col min="9725" max="9725" width="8" style="124" customWidth="1"/>
    <col min="9726" max="9730" width="5.875" style="124" customWidth="1"/>
    <col min="9731" max="9731" width="0.875" style="124" customWidth="1"/>
    <col min="9732" max="9732" width="5.75" style="124" customWidth="1"/>
    <col min="9733" max="9733" width="6" style="124" customWidth="1"/>
    <col min="9734" max="9734" width="1" style="124" customWidth="1"/>
    <col min="9735" max="9735" width="5.375" style="124" customWidth="1"/>
    <col min="9736" max="9736" width="6.875" style="124" customWidth="1"/>
    <col min="9737" max="9737" width="10.625" style="124" customWidth="1"/>
    <col min="9738" max="9738" width="8.625" style="124" customWidth="1"/>
    <col min="9739" max="9971" width="9.125" style="124"/>
    <col min="9972" max="9972" width="10.625" style="124" customWidth="1"/>
    <col min="9973" max="9976" width="5.875" style="124" customWidth="1"/>
    <col min="9977" max="9977" width="8.75" style="124" customWidth="1"/>
    <col min="9978" max="9978" width="5.875" style="124" customWidth="1"/>
    <col min="9979" max="9979" width="7.875" style="124" customWidth="1"/>
    <col min="9980" max="9980" width="5.875" style="124" customWidth="1"/>
    <col min="9981" max="9981" width="8" style="124" customWidth="1"/>
    <col min="9982" max="9986" width="5.875" style="124" customWidth="1"/>
    <col min="9987" max="9987" width="0.875" style="124" customWidth="1"/>
    <col min="9988" max="9988" width="5.75" style="124" customWidth="1"/>
    <col min="9989" max="9989" width="6" style="124" customWidth="1"/>
    <col min="9990" max="9990" width="1" style="124" customWidth="1"/>
    <col min="9991" max="9991" width="5.375" style="124" customWidth="1"/>
    <col min="9992" max="9992" width="6.875" style="124" customWidth="1"/>
    <col min="9993" max="9993" width="10.625" style="124" customWidth="1"/>
    <col min="9994" max="9994" width="8.625" style="124" customWidth="1"/>
    <col min="9995" max="10227" width="9.125" style="124"/>
    <col min="10228" max="10228" width="10.625" style="124" customWidth="1"/>
    <col min="10229" max="10232" width="5.875" style="124" customWidth="1"/>
    <col min="10233" max="10233" width="8.75" style="124" customWidth="1"/>
    <col min="10234" max="10234" width="5.875" style="124" customWidth="1"/>
    <col min="10235" max="10235" width="7.875" style="124" customWidth="1"/>
    <col min="10236" max="10236" width="5.875" style="124" customWidth="1"/>
    <col min="10237" max="10237" width="8" style="124" customWidth="1"/>
    <col min="10238" max="10242" width="5.875" style="124" customWidth="1"/>
    <col min="10243" max="10243" width="0.875" style="124" customWidth="1"/>
    <col min="10244" max="10244" width="5.75" style="124" customWidth="1"/>
    <col min="10245" max="10245" width="6" style="124" customWidth="1"/>
    <col min="10246" max="10246" width="1" style="124" customWidth="1"/>
    <col min="10247" max="10247" width="5.375" style="124" customWidth="1"/>
    <col min="10248" max="10248" width="6.875" style="124" customWidth="1"/>
    <col min="10249" max="10249" width="10.625" style="124" customWidth="1"/>
    <col min="10250" max="10250" width="8.625" style="124" customWidth="1"/>
    <col min="10251" max="10483" width="9.125" style="124"/>
    <col min="10484" max="10484" width="10.625" style="124" customWidth="1"/>
    <col min="10485" max="10488" width="5.875" style="124" customWidth="1"/>
    <col min="10489" max="10489" width="8.75" style="124" customWidth="1"/>
    <col min="10490" max="10490" width="5.875" style="124" customWidth="1"/>
    <col min="10491" max="10491" width="7.875" style="124" customWidth="1"/>
    <col min="10492" max="10492" width="5.875" style="124" customWidth="1"/>
    <col min="10493" max="10493" width="8" style="124" customWidth="1"/>
    <col min="10494" max="10498" width="5.875" style="124" customWidth="1"/>
    <col min="10499" max="10499" width="0.875" style="124" customWidth="1"/>
    <col min="10500" max="10500" width="5.75" style="124" customWidth="1"/>
    <col min="10501" max="10501" width="6" style="124" customWidth="1"/>
    <col min="10502" max="10502" width="1" style="124" customWidth="1"/>
    <col min="10503" max="10503" width="5.375" style="124" customWidth="1"/>
    <col min="10504" max="10504" width="6.875" style="124" customWidth="1"/>
    <col min="10505" max="10505" width="10.625" style="124" customWidth="1"/>
    <col min="10506" max="10506" width="8.625" style="124" customWidth="1"/>
    <col min="10507" max="10739" width="9.125" style="124"/>
    <col min="10740" max="10740" width="10.625" style="124" customWidth="1"/>
    <col min="10741" max="10744" width="5.875" style="124" customWidth="1"/>
    <col min="10745" max="10745" width="8.75" style="124" customWidth="1"/>
    <col min="10746" max="10746" width="5.875" style="124" customWidth="1"/>
    <col min="10747" max="10747" width="7.875" style="124" customWidth="1"/>
    <col min="10748" max="10748" width="5.875" style="124" customWidth="1"/>
    <col min="10749" max="10749" width="8" style="124" customWidth="1"/>
    <col min="10750" max="10754" width="5.875" style="124" customWidth="1"/>
    <col min="10755" max="10755" width="0.875" style="124" customWidth="1"/>
    <col min="10756" max="10756" width="5.75" style="124" customWidth="1"/>
    <col min="10757" max="10757" width="6" style="124" customWidth="1"/>
    <col min="10758" max="10758" width="1" style="124" customWidth="1"/>
    <col min="10759" max="10759" width="5.375" style="124" customWidth="1"/>
    <col min="10760" max="10760" width="6.875" style="124" customWidth="1"/>
    <col min="10761" max="10761" width="10.625" style="124" customWidth="1"/>
    <col min="10762" max="10762" width="8.625" style="124" customWidth="1"/>
    <col min="10763" max="10995" width="9.125" style="124"/>
    <col min="10996" max="10996" width="10.625" style="124" customWidth="1"/>
    <col min="10997" max="11000" width="5.875" style="124" customWidth="1"/>
    <col min="11001" max="11001" width="8.75" style="124" customWidth="1"/>
    <col min="11002" max="11002" width="5.875" style="124" customWidth="1"/>
    <col min="11003" max="11003" width="7.875" style="124" customWidth="1"/>
    <col min="11004" max="11004" width="5.875" style="124" customWidth="1"/>
    <col min="11005" max="11005" width="8" style="124" customWidth="1"/>
    <col min="11006" max="11010" width="5.875" style="124" customWidth="1"/>
    <col min="11011" max="11011" width="0.875" style="124" customWidth="1"/>
    <col min="11012" max="11012" width="5.75" style="124" customWidth="1"/>
    <col min="11013" max="11013" width="6" style="124" customWidth="1"/>
    <col min="11014" max="11014" width="1" style="124" customWidth="1"/>
    <col min="11015" max="11015" width="5.375" style="124" customWidth="1"/>
    <col min="11016" max="11016" width="6.875" style="124" customWidth="1"/>
    <col min="11017" max="11017" width="10.625" style="124" customWidth="1"/>
    <col min="11018" max="11018" width="8.625" style="124" customWidth="1"/>
    <col min="11019" max="11251" width="9.125" style="124"/>
    <col min="11252" max="11252" width="10.625" style="124" customWidth="1"/>
    <col min="11253" max="11256" width="5.875" style="124" customWidth="1"/>
    <col min="11257" max="11257" width="8.75" style="124" customWidth="1"/>
    <col min="11258" max="11258" width="5.875" style="124" customWidth="1"/>
    <col min="11259" max="11259" width="7.875" style="124" customWidth="1"/>
    <col min="11260" max="11260" width="5.875" style="124" customWidth="1"/>
    <col min="11261" max="11261" width="8" style="124" customWidth="1"/>
    <col min="11262" max="11266" width="5.875" style="124" customWidth="1"/>
    <col min="11267" max="11267" width="0.875" style="124" customWidth="1"/>
    <col min="11268" max="11268" width="5.75" style="124" customWidth="1"/>
    <col min="11269" max="11269" width="6" style="124" customWidth="1"/>
    <col min="11270" max="11270" width="1" style="124" customWidth="1"/>
    <col min="11271" max="11271" width="5.375" style="124" customWidth="1"/>
    <col min="11272" max="11272" width="6.875" style="124" customWidth="1"/>
    <col min="11273" max="11273" width="10.625" style="124" customWidth="1"/>
    <col min="11274" max="11274" width="8.625" style="124" customWidth="1"/>
    <col min="11275" max="11507" width="9.125" style="124"/>
    <col min="11508" max="11508" width="10.625" style="124" customWidth="1"/>
    <col min="11509" max="11512" width="5.875" style="124" customWidth="1"/>
    <col min="11513" max="11513" width="8.75" style="124" customWidth="1"/>
    <col min="11514" max="11514" width="5.875" style="124" customWidth="1"/>
    <col min="11515" max="11515" width="7.875" style="124" customWidth="1"/>
    <col min="11516" max="11516" width="5.875" style="124" customWidth="1"/>
    <col min="11517" max="11517" width="8" style="124" customWidth="1"/>
    <col min="11518" max="11522" width="5.875" style="124" customWidth="1"/>
    <col min="11523" max="11523" width="0.875" style="124" customWidth="1"/>
    <col min="11524" max="11524" width="5.75" style="124" customWidth="1"/>
    <col min="11525" max="11525" width="6" style="124" customWidth="1"/>
    <col min="11526" max="11526" width="1" style="124" customWidth="1"/>
    <col min="11527" max="11527" width="5.375" style="124" customWidth="1"/>
    <col min="11528" max="11528" width="6.875" style="124" customWidth="1"/>
    <col min="11529" max="11529" width="10.625" style="124" customWidth="1"/>
    <col min="11530" max="11530" width="8.625" style="124" customWidth="1"/>
    <col min="11531" max="11763" width="9.125" style="124"/>
    <col min="11764" max="11764" width="10.625" style="124" customWidth="1"/>
    <col min="11765" max="11768" width="5.875" style="124" customWidth="1"/>
    <col min="11769" max="11769" width="8.75" style="124" customWidth="1"/>
    <col min="11770" max="11770" width="5.875" style="124" customWidth="1"/>
    <col min="11771" max="11771" width="7.875" style="124" customWidth="1"/>
    <col min="11772" max="11772" width="5.875" style="124" customWidth="1"/>
    <col min="11773" max="11773" width="8" style="124" customWidth="1"/>
    <col min="11774" max="11778" width="5.875" style="124" customWidth="1"/>
    <col min="11779" max="11779" width="0.875" style="124" customWidth="1"/>
    <col min="11780" max="11780" width="5.75" style="124" customWidth="1"/>
    <col min="11781" max="11781" width="6" style="124" customWidth="1"/>
    <col min="11782" max="11782" width="1" style="124" customWidth="1"/>
    <col min="11783" max="11783" width="5.375" style="124" customWidth="1"/>
    <col min="11784" max="11784" width="6.875" style="124" customWidth="1"/>
    <col min="11785" max="11785" width="10.625" style="124" customWidth="1"/>
    <col min="11786" max="11786" width="8.625" style="124" customWidth="1"/>
    <col min="11787" max="12019" width="9.125" style="124"/>
    <col min="12020" max="12020" width="10.625" style="124" customWidth="1"/>
    <col min="12021" max="12024" width="5.875" style="124" customWidth="1"/>
    <col min="12025" max="12025" width="8.75" style="124" customWidth="1"/>
    <col min="12026" max="12026" width="5.875" style="124" customWidth="1"/>
    <col min="12027" max="12027" width="7.875" style="124" customWidth="1"/>
    <col min="12028" max="12028" width="5.875" style="124" customWidth="1"/>
    <col min="12029" max="12029" width="8" style="124" customWidth="1"/>
    <col min="12030" max="12034" width="5.875" style="124" customWidth="1"/>
    <col min="12035" max="12035" width="0.875" style="124" customWidth="1"/>
    <col min="12036" max="12036" width="5.75" style="124" customWidth="1"/>
    <col min="12037" max="12037" width="6" style="124" customWidth="1"/>
    <col min="12038" max="12038" width="1" style="124" customWidth="1"/>
    <col min="12039" max="12039" width="5.375" style="124" customWidth="1"/>
    <col min="12040" max="12040" width="6.875" style="124" customWidth="1"/>
    <col min="12041" max="12041" width="10.625" style="124" customWidth="1"/>
    <col min="12042" max="12042" width="8.625" style="124" customWidth="1"/>
    <col min="12043" max="12275" width="9.125" style="124"/>
    <col min="12276" max="12276" width="10.625" style="124" customWidth="1"/>
    <col min="12277" max="12280" width="5.875" style="124" customWidth="1"/>
    <col min="12281" max="12281" width="8.75" style="124" customWidth="1"/>
    <col min="12282" max="12282" width="5.875" style="124" customWidth="1"/>
    <col min="12283" max="12283" width="7.875" style="124" customWidth="1"/>
    <col min="12284" max="12284" width="5.875" style="124" customWidth="1"/>
    <col min="12285" max="12285" width="8" style="124" customWidth="1"/>
    <col min="12286" max="12290" width="5.875" style="124" customWidth="1"/>
    <col min="12291" max="12291" width="0.875" style="124" customWidth="1"/>
    <col min="12292" max="12292" width="5.75" style="124" customWidth="1"/>
    <col min="12293" max="12293" width="6" style="124" customWidth="1"/>
    <col min="12294" max="12294" width="1" style="124" customWidth="1"/>
    <col min="12295" max="12295" width="5.375" style="124" customWidth="1"/>
    <col min="12296" max="12296" width="6.875" style="124" customWidth="1"/>
    <col min="12297" max="12297" width="10.625" style="124" customWidth="1"/>
    <col min="12298" max="12298" width="8.625" style="124" customWidth="1"/>
    <col min="12299" max="12531" width="9.125" style="124"/>
    <col min="12532" max="12532" width="10.625" style="124" customWidth="1"/>
    <col min="12533" max="12536" width="5.875" style="124" customWidth="1"/>
    <col min="12537" max="12537" width="8.75" style="124" customWidth="1"/>
    <col min="12538" max="12538" width="5.875" style="124" customWidth="1"/>
    <col min="12539" max="12539" width="7.875" style="124" customWidth="1"/>
    <col min="12540" max="12540" width="5.875" style="124" customWidth="1"/>
    <col min="12541" max="12541" width="8" style="124" customWidth="1"/>
    <col min="12542" max="12546" width="5.875" style="124" customWidth="1"/>
    <col min="12547" max="12547" width="0.875" style="124" customWidth="1"/>
    <col min="12548" max="12548" width="5.75" style="124" customWidth="1"/>
    <col min="12549" max="12549" width="6" style="124" customWidth="1"/>
    <col min="12550" max="12550" width="1" style="124" customWidth="1"/>
    <col min="12551" max="12551" width="5.375" style="124" customWidth="1"/>
    <col min="12552" max="12552" width="6.875" style="124" customWidth="1"/>
    <col min="12553" max="12553" width="10.625" style="124" customWidth="1"/>
    <col min="12554" max="12554" width="8.625" style="124" customWidth="1"/>
    <col min="12555" max="12787" width="9.125" style="124"/>
    <col min="12788" max="12788" width="10.625" style="124" customWidth="1"/>
    <col min="12789" max="12792" width="5.875" style="124" customWidth="1"/>
    <col min="12793" max="12793" width="8.75" style="124" customWidth="1"/>
    <col min="12794" max="12794" width="5.875" style="124" customWidth="1"/>
    <col min="12795" max="12795" width="7.875" style="124" customWidth="1"/>
    <col min="12796" max="12796" width="5.875" style="124" customWidth="1"/>
    <col min="12797" max="12797" width="8" style="124" customWidth="1"/>
    <col min="12798" max="12802" width="5.875" style="124" customWidth="1"/>
    <col min="12803" max="12803" width="0.875" style="124" customWidth="1"/>
    <col min="12804" max="12804" width="5.75" style="124" customWidth="1"/>
    <col min="12805" max="12805" width="6" style="124" customWidth="1"/>
    <col min="12806" max="12806" width="1" style="124" customWidth="1"/>
    <col min="12807" max="12807" width="5.375" style="124" customWidth="1"/>
    <col min="12808" max="12808" width="6.875" style="124" customWidth="1"/>
    <col min="12809" max="12809" width="10.625" style="124" customWidth="1"/>
    <col min="12810" max="12810" width="8.625" style="124" customWidth="1"/>
    <col min="12811" max="13043" width="9.125" style="124"/>
    <col min="13044" max="13044" width="10.625" style="124" customWidth="1"/>
    <col min="13045" max="13048" width="5.875" style="124" customWidth="1"/>
    <col min="13049" max="13049" width="8.75" style="124" customWidth="1"/>
    <col min="13050" max="13050" width="5.875" style="124" customWidth="1"/>
    <col min="13051" max="13051" width="7.875" style="124" customWidth="1"/>
    <col min="13052" max="13052" width="5.875" style="124" customWidth="1"/>
    <col min="13053" max="13053" width="8" style="124" customWidth="1"/>
    <col min="13054" max="13058" width="5.875" style="124" customWidth="1"/>
    <col min="13059" max="13059" width="0.875" style="124" customWidth="1"/>
    <col min="13060" max="13060" width="5.75" style="124" customWidth="1"/>
    <col min="13061" max="13061" width="6" style="124" customWidth="1"/>
    <col min="13062" max="13062" width="1" style="124" customWidth="1"/>
    <col min="13063" max="13063" width="5.375" style="124" customWidth="1"/>
    <col min="13064" max="13064" width="6.875" style="124" customWidth="1"/>
    <col min="13065" max="13065" width="10.625" style="124" customWidth="1"/>
    <col min="13066" max="13066" width="8.625" style="124" customWidth="1"/>
    <col min="13067" max="13299" width="9.125" style="124"/>
    <col min="13300" max="13300" width="10.625" style="124" customWidth="1"/>
    <col min="13301" max="13304" width="5.875" style="124" customWidth="1"/>
    <col min="13305" max="13305" width="8.75" style="124" customWidth="1"/>
    <col min="13306" max="13306" width="5.875" style="124" customWidth="1"/>
    <col min="13307" max="13307" width="7.875" style="124" customWidth="1"/>
    <col min="13308" max="13308" width="5.875" style="124" customWidth="1"/>
    <col min="13309" max="13309" width="8" style="124" customWidth="1"/>
    <col min="13310" max="13314" width="5.875" style="124" customWidth="1"/>
    <col min="13315" max="13315" width="0.875" style="124" customWidth="1"/>
    <col min="13316" max="13316" width="5.75" style="124" customWidth="1"/>
    <col min="13317" max="13317" width="6" style="124" customWidth="1"/>
    <col min="13318" max="13318" width="1" style="124" customWidth="1"/>
    <col min="13319" max="13319" width="5.375" style="124" customWidth="1"/>
    <col min="13320" max="13320" width="6.875" style="124" customWidth="1"/>
    <col min="13321" max="13321" width="10.625" style="124" customWidth="1"/>
    <col min="13322" max="13322" width="8.625" style="124" customWidth="1"/>
    <col min="13323" max="13555" width="9.125" style="124"/>
    <col min="13556" max="13556" width="10.625" style="124" customWidth="1"/>
    <col min="13557" max="13560" width="5.875" style="124" customWidth="1"/>
    <col min="13561" max="13561" width="8.75" style="124" customWidth="1"/>
    <col min="13562" max="13562" width="5.875" style="124" customWidth="1"/>
    <col min="13563" max="13563" width="7.875" style="124" customWidth="1"/>
    <col min="13564" max="13564" width="5.875" style="124" customWidth="1"/>
    <col min="13565" max="13565" width="8" style="124" customWidth="1"/>
    <col min="13566" max="13570" width="5.875" style="124" customWidth="1"/>
    <col min="13571" max="13571" width="0.875" style="124" customWidth="1"/>
    <col min="13572" max="13572" width="5.75" style="124" customWidth="1"/>
    <col min="13573" max="13573" width="6" style="124" customWidth="1"/>
    <col min="13574" max="13574" width="1" style="124" customWidth="1"/>
    <col min="13575" max="13575" width="5.375" style="124" customWidth="1"/>
    <col min="13576" max="13576" width="6.875" style="124" customWidth="1"/>
    <col min="13577" max="13577" width="10.625" style="124" customWidth="1"/>
    <col min="13578" max="13578" width="8.625" style="124" customWidth="1"/>
    <col min="13579" max="13811" width="9.125" style="124"/>
    <col min="13812" max="13812" width="10.625" style="124" customWidth="1"/>
    <col min="13813" max="13816" width="5.875" style="124" customWidth="1"/>
    <col min="13817" max="13817" width="8.75" style="124" customWidth="1"/>
    <col min="13818" max="13818" width="5.875" style="124" customWidth="1"/>
    <col min="13819" max="13819" width="7.875" style="124" customWidth="1"/>
    <col min="13820" max="13820" width="5.875" style="124" customWidth="1"/>
    <col min="13821" max="13821" width="8" style="124" customWidth="1"/>
    <col min="13822" max="13826" width="5.875" style="124" customWidth="1"/>
    <col min="13827" max="13827" width="0.875" style="124" customWidth="1"/>
    <col min="13828" max="13828" width="5.75" style="124" customWidth="1"/>
    <col min="13829" max="13829" width="6" style="124" customWidth="1"/>
    <col min="13830" max="13830" width="1" style="124" customWidth="1"/>
    <col min="13831" max="13831" width="5.375" style="124" customWidth="1"/>
    <col min="13832" max="13832" width="6.875" style="124" customWidth="1"/>
    <col min="13833" max="13833" width="10.625" style="124" customWidth="1"/>
    <col min="13834" max="13834" width="8.625" style="124" customWidth="1"/>
    <col min="13835" max="14067" width="9.125" style="124"/>
    <col min="14068" max="14068" width="10.625" style="124" customWidth="1"/>
    <col min="14069" max="14072" width="5.875" style="124" customWidth="1"/>
    <col min="14073" max="14073" width="8.75" style="124" customWidth="1"/>
    <col min="14074" max="14074" width="5.875" style="124" customWidth="1"/>
    <col min="14075" max="14075" width="7.875" style="124" customWidth="1"/>
    <col min="14076" max="14076" width="5.875" style="124" customWidth="1"/>
    <col min="14077" max="14077" width="8" style="124" customWidth="1"/>
    <col min="14078" max="14082" width="5.875" style="124" customWidth="1"/>
    <col min="14083" max="14083" width="0.875" style="124" customWidth="1"/>
    <col min="14084" max="14084" width="5.75" style="124" customWidth="1"/>
    <col min="14085" max="14085" width="6" style="124" customWidth="1"/>
    <col min="14086" max="14086" width="1" style="124" customWidth="1"/>
    <col min="14087" max="14087" width="5.375" style="124" customWidth="1"/>
    <col min="14088" max="14088" width="6.875" style="124" customWidth="1"/>
    <col min="14089" max="14089" width="10.625" style="124" customWidth="1"/>
    <col min="14090" max="14090" width="8.625" style="124" customWidth="1"/>
    <col min="14091" max="14323" width="9.125" style="124"/>
    <col min="14324" max="14324" width="10.625" style="124" customWidth="1"/>
    <col min="14325" max="14328" width="5.875" style="124" customWidth="1"/>
    <col min="14329" max="14329" width="8.75" style="124" customWidth="1"/>
    <col min="14330" max="14330" width="5.875" style="124" customWidth="1"/>
    <col min="14331" max="14331" width="7.875" style="124" customWidth="1"/>
    <col min="14332" max="14332" width="5.875" style="124" customWidth="1"/>
    <col min="14333" max="14333" width="8" style="124" customWidth="1"/>
    <col min="14334" max="14338" width="5.875" style="124" customWidth="1"/>
    <col min="14339" max="14339" width="0.875" style="124" customWidth="1"/>
    <col min="14340" max="14340" width="5.75" style="124" customWidth="1"/>
    <col min="14341" max="14341" width="6" style="124" customWidth="1"/>
    <col min="14342" max="14342" width="1" style="124" customWidth="1"/>
    <col min="14343" max="14343" width="5.375" style="124" customWidth="1"/>
    <col min="14344" max="14344" width="6.875" style="124" customWidth="1"/>
    <col min="14345" max="14345" width="10.625" style="124" customWidth="1"/>
    <col min="14346" max="14346" width="8.625" style="124" customWidth="1"/>
    <col min="14347" max="14579" width="9.125" style="124"/>
    <col min="14580" max="14580" width="10.625" style="124" customWidth="1"/>
    <col min="14581" max="14584" width="5.875" style="124" customWidth="1"/>
    <col min="14585" max="14585" width="8.75" style="124" customWidth="1"/>
    <col min="14586" max="14586" width="5.875" style="124" customWidth="1"/>
    <col min="14587" max="14587" width="7.875" style="124" customWidth="1"/>
    <col min="14588" max="14588" width="5.875" style="124" customWidth="1"/>
    <col min="14589" max="14589" width="8" style="124" customWidth="1"/>
    <col min="14590" max="14594" width="5.875" style="124" customWidth="1"/>
    <col min="14595" max="14595" width="0.875" style="124" customWidth="1"/>
    <col min="14596" max="14596" width="5.75" style="124" customWidth="1"/>
    <col min="14597" max="14597" width="6" style="124" customWidth="1"/>
    <col min="14598" max="14598" width="1" style="124" customWidth="1"/>
    <col min="14599" max="14599" width="5.375" style="124" customWidth="1"/>
    <col min="14600" max="14600" width="6.875" style="124" customWidth="1"/>
    <col min="14601" max="14601" width="10.625" style="124" customWidth="1"/>
    <col min="14602" max="14602" width="8.625" style="124" customWidth="1"/>
    <col min="14603" max="14835" width="9.125" style="124"/>
    <col min="14836" max="14836" width="10.625" style="124" customWidth="1"/>
    <col min="14837" max="14840" width="5.875" style="124" customWidth="1"/>
    <col min="14841" max="14841" width="8.75" style="124" customWidth="1"/>
    <col min="14842" max="14842" width="5.875" style="124" customWidth="1"/>
    <col min="14843" max="14843" width="7.875" style="124" customWidth="1"/>
    <col min="14844" max="14844" width="5.875" style="124" customWidth="1"/>
    <col min="14845" max="14845" width="8" style="124" customWidth="1"/>
    <col min="14846" max="14850" width="5.875" style="124" customWidth="1"/>
    <col min="14851" max="14851" width="0.875" style="124" customWidth="1"/>
    <col min="14852" max="14852" width="5.75" style="124" customWidth="1"/>
    <col min="14853" max="14853" width="6" style="124" customWidth="1"/>
    <col min="14854" max="14854" width="1" style="124" customWidth="1"/>
    <col min="14855" max="14855" width="5.375" style="124" customWidth="1"/>
    <col min="14856" max="14856" width="6.875" style="124" customWidth="1"/>
    <col min="14857" max="14857" width="10.625" style="124" customWidth="1"/>
    <col min="14858" max="14858" width="8.625" style="124" customWidth="1"/>
    <col min="14859" max="15091" width="9.125" style="124"/>
    <col min="15092" max="15092" width="10.625" style="124" customWidth="1"/>
    <col min="15093" max="15096" width="5.875" style="124" customWidth="1"/>
    <col min="15097" max="15097" width="8.75" style="124" customWidth="1"/>
    <col min="15098" max="15098" width="5.875" style="124" customWidth="1"/>
    <col min="15099" max="15099" width="7.875" style="124" customWidth="1"/>
    <col min="15100" max="15100" width="5.875" style="124" customWidth="1"/>
    <col min="15101" max="15101" width="8" style="124" customWidth="1"/>
    <col min="15102" max="15106" width="5.875" style="124" customWidth="1"/>
    <col min="15107" max="15107" width="0.875" style="124" customWidth="1"/>
    <col min="15108" max="15108" width="5.75" style="124" customWidth="1"/>
    <col min="15109" max="15109" width="6" style="124" customWidth="1"/>
    <col min="15110" max="15110" width="1" style="124" customWidth="1"/>
    <col min="15111" max="15111" width="5.375" style="124" customWidth="1"/>
    <col min="15112" max="15112" width="6.875" style="124" customWidth="1"/>
    <col min="15113" max="15113" width="10.625" style="124" customWidth="1"/>
    <col min="15114" max="15114" width="8.625" style="124" customWidth="1"/>
    <col min="15115" max="15347" width="9.125" style="124"/>
    <col min="15348" max="15348" width="10.625" style="124" customWidth="1"/>
    <col min="15349" max="15352" width="5.875" style="124" customWidth="1"/>
    <col min="15353" max="15353" width="8.75" style="124" customWidth="1"/>
    <col min="15354" max="15354" width="5.875" style="124" customWidth="1"/>
    <col min="15355" max="15355" width="7.875" style="124" customWidth="1"/>
    <col min="15356" max="15356" width="5.875" style="124" customWidth="1"/>
    <col min="15357" max="15357" width="8" style="124" customWidth="1"/>
    <col min="15358" max="15362" width="5.875" style="124" customWidth="1"/>
    <col min="15363" max="15363" width="0.875" style="124" customWidth="1"/>
    <col min="15364" max="15364" width="5.75" style="124" customWidth="1"/>
    <col min="15365" max="15365" width="6" style="124" customWidth="1"/>
    <col min="15366" max="15366" width="1" style="124" customWidth="1"/>
    <col min="15367" max="15367" width="5.375" style="124" customWidth="1"/>
    <col min="15368" max="15368" width="6.875" style="124" customWidth="1"/>
    <col min="15369" max="15369" width="10.625" style="124" customWidth="1"/>
    <col min="15370" max="15370" width="8.625" style="124" customWidth="1"/>
    <col min="15371" max="15603" width="9.125" style="124"/>
    <col min="15604" max="15604" width="10.625" style="124" customWidth="1"/>
    <col min="15605" max="15608" width="5.875" style="124" customWidth="1"/>
    <col min="15609" max="15609" width="8.75" style="124" customWidth="1"/>
    <col min="15610" max="15610" width="5.875" style="124" customWidth="1"/>
    <col min="15611" max="15611" width="7.875" style="124" customWidth="1"/>
    <col min="15612" max="15612" width="5.875" style="124" customWidth="1"/>
    <col min="15613" max="15613" width="8" style="124" customWidth="1"/>
    <col min="15614" max="15618" width="5.875" style="124" customWidth="1"/>
    <col min="15619" max="15619" width="0.875" style="124" customWidth="1"/>
    <col min="15620" max="15620" width="5.75" style="124" customWidth="1"/>
    <col min="15621" max="15621" width="6" style="124" customWidth="1"/>
    <col min="15622" max="15622" width="1" style="124" customWidth="1"/>
    <col min="15623" max="15623" width="5.375" style="124" customWidth="1"/>
    <col min="15624" max="15624" width="6.875" style="124" customWidth="1"/>
    <col min="15625" max="15625" width="10.625" style="124" customWidth="1"/>
    <col min="15626" max="15626" width="8.625" style="124" customWidth="1"/>
    <col min="15627" max="15859" width="9.125" style="124"/>
    <col min="15860" max="15860" width="10.625" style="124" customWidth="1"/>
    <col min="15861" max="15864" width="5.875" style="124" customWidth="1"/>
    <col min="15865" max="15865" width="8.75" style="124" customWidth="1"/>
    <col min="15866" max="15866" width="5.875" style="124" customWidth="1"/>
    <col min="15867" max="15867" width="7.875" style="124" customWidth="1"/>
    <col min="15868" max="15868" width="5.875" style="124" customWidth="1"/>
    <col min="15869" max="15869" width="8" style="124" customWidth="1"/>
    <col min="15870" max="15874" width="5.875" style="124" customWidth="1"/>
    <col min="15875" max="15875" width="0.875" style="124" customWidth="1"/>
    <col min="15876" max="15876" width="5.75" style="124" customWidth="1"/>
    <col min="15877" max="15877" width="6" style="124" customWidth="1"/>
    <col min="15878" max="15878" width="1" style="124" customWidth="1"/>
    <col min="15879" max="15879" width="5.375" style="124" customWidth="1"/>
    <col min="15880" max="15880" width="6.875" style="124" customWidth="1"/>
    <col min="15881" max="15881" width="10.625" style="124" customWidth="1"/>
    <col min="15882" max="15882" width="8.625" style="124" customWidth="1"/>
    <col min="15883" max="16115" width="9.125" style="124"/>
    <col min="16116" max="16116" width="10.625" style="124" customWidth="1"/>
    <col min="16117" max="16120" width="5.875" style="124" customWidth="1"/>
    <col min="16121" max="16121" width="8.75" style="124" customWidth="1"/>
    <col min="16122" max="16122" width="5.875" style="124" customWidth="1"/>
    <col min="16123" max="16123" width="7.875" style="124" customWidth="1"/>
    <col min="16124" max="16124" width="5.875" style="124" customWidth="1"/>
    <col min="16125" max="16125" width="8" style="124" customWidth="1"/>
    <col min="16126" max="16130" width="5.875" style="124" customWidth="1"/>
    <col min="16131" max="16131" width="0.875" style="124" customWidth="1"/>
    <col min="16132" max="16132" width="5.75" style="124" customWidth="1"/>
    <col min="16133" max="16133" width="6" style="124" customWidth="1"/>
    <col min="16134" max="16134" width="1" style="124" customWidth="1"/>
    <col min="16135" max="16135" width="5.375" style="124" customWidth="1"/>
    <col min="16136" max="16136" width="6.875" style="124" customWidth="1"/>
    <col min="16137" max="16137" width="10.625" style="124" customWidth="1"/>
    <col min="16138" max="16138" width="8.625" style="124" customWidth="1"/>
    <col min="16139" max="16371" width="9.125" style="124"/>
    <col min="16372" max="16384" width="9.125" style="124" customWidth="1"/>
  </cols>
  <sheetData>
    <row r="1" spans="1:12" ht="33" customHeight="1" x14ac:dyDescent="0.2">
      <c r="A1" s="470" t="s">
        <v>245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</row>
    <row r="2" spans="1:12" s="425" customFormat="1" ht="24" customHeight="1" thickBot="1" x14ac:dyDescent="0.25">
      <c r="A2" s="421" t="s">
        <v>378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</row>
    <row r="3" spans="1:12" ht="31.5" customHeight="1" thickTop="1" x14ac:dyDescent="0.2">
      <c r="A3" s="436" t="s">
        <v>0</v>
      </c>
      <c r="B3" s="433" t="s">
        <v>244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2" ht="42" customHeight="1" x14ac:dyDescent="0.2">
      <c r="A4" s="437"/>
      <c r="B4" s="158" t="s">
        <v>102</v>
      </c>
      <c r="C4" s="158" t="s">
        <v>69</v>
      </c>
      <c r="D4" s="158" t="s">
        <v>70</v>
      </c>
      <c r="E4" s="158" t="s">
        <v>71</v>
      </c>
      <c r="F4" s="178" t="s">
        <v>196</v>
      </c>
      <c r="G4" s="158" t="s">
        <v>191</v>
      </c>
      <c r="H4" s="158" t="s">
        <v>103</v>
      </c>
      <c r="I4" s="158" t="s">
        <v>104</v>
      </c>
      <c r="J4" s="158" t="s">
        <v>105</v>
      </c>
      <c r="K4" s="158" t="s">
        <v>20</v>
      </c>
      <c r="L4" s="158" t="s">
        <v>19</v>
      </c>
    </row>
    <row r="5" spans="1:12" s="41" customFormat="1" ht="23.25" customHeight="1" x14ac:dyDescent="0.2">
      <c r="A5" s="240" t="s">
        <v>2</v>
      </c>
      <c r="B5" s="241">
        <v>0</v>
      </c>
      <c r="C5" s="241">
        <v>0</v>
      </c>
      <c r="D5" s="241">
        <v>0</v>
      </c>
      <c r="E5" s="241">
        <v>0</v>
      </c>
      <c r="F5" s="241">
        <v>0</v>
      </c>
      <c r="G5" s="241">
        <v>3</v>
      </c>
      <c r="H5" s="241">
        <v>0</v>
      </c>
      <c r="I5" s="241">
        <v>0</v>
      </c>
      <c r="J5" s="241">
        <v>1</v>
      </c>
      <c r="K5" s="241">
        <v>0</v>
      </c>
      <c r="L5" s="241">
        <f t="shared" ref="L5:L20" si="0">SUM(B5:K5)</f>
        <v>4</v>
      </c>
    </row>
    <row r="6" spans="1:12" s="41" customFormat="1" ht="23.25" customHeight="1" x14ac:dyDescent="0.2">
      <c r="A6" s="240" t="s">
        <v>4</v>
      </c>
      <c r="B6" s="241">
        <v>1</v>
      </c>
      <c r="C6" s="241">
        <v>0</v>
      </c>
      <c r="D6" s="241">
        <v>0</v>
      </c>
      <c r="E6" s="241">
        <v>0</v>
      </c>
      <c r="F6" s="241">
        <v>7</v>
      </c>
      <c r="G6" s="241">
        <v>0</v>
      </c>
      <c r="H6" s="241">
        <v>0</v>
      </c>
      <c r="I6" s="241">
        <v>0</v>
      </c>
      <c r="J6" s="241">
        <v>1</v>
      </c>
      <c r="K6" s="241">
        <v>0</v>
      </c>
      <c r="L6" s="241">
        <f t="shared" si="0"/>
        <v>9</v>
      </c>
    </row>
    <row r="7" spans="1:12" s="41" customFormat="1" ht="23.25" customHeight="1" x14ac:dyDescent="0.2">
      <c r="A7" s="240" t="s">
        <v>6</v>
      </c>
      <c r="B7" s="241">
        <v>0</v>
      </c>
      <c r="C7" s="241">
        <v>1</v>
      </c>
      <c r="D7" s="241">
        <v>0</v>
      </c>
      <c r="E7" s="241">
        <v>0</v>
      </c>
      <c r="F7" s="241">
        <v>0</v>
      </c>
      <c r="G7" s="241">
        <v>0</v>
      </c>
      <c r="H7" s="241">
        <v>0</v>
      </c>
      <c r="I7" s="241">
        <v>0</v>
      </c>
      <c r="J7" s="241">
        <v>0</v>
      </c>
      <c r="K7" s="241">
        <v>0</v>
      </c>
      <c r="L7" s="241">
        <f t="shared" si="0"/>
        <v>1</v>
      </c>
    </row>
    <row r="8" spans="1:12" s="41" customFormat="1" ht="23.25" customHeight="1" x14ac:dyDescent="0.2">
      <c r="A8" s="240" t="s">
        <v>7</v>
      </c>
      <c r="B8" s="241">
        <v>1</v>
      </c>
      <c r="C8" s="241">
        <v>0</v>
      </c>
      <c r="D8" s="241">
        <v>0</v>
      </c>
      <c r="E8" s="241">
        <v>0</v>
      </c>
      <c r="F8" s="241">
        <v>0</v>
      </c>
      <c r="G8" s="241">
        <v>0</v>
      </c>
      <c r="H8" s="241">
        <v>0</v>
      </c>
      <c r="I8" s="241">
        <v>0</v>
      </c>
      <c r="J8" s="241">
        <v>0</v>
      </c>
      <c r="K8" s="241">
        <v>0</v>
      </c>
      <c r="L8" s="241">
        <f t="shared" si="0"/>
        <v>1</v>
      </c>
    </row>
    <row r="9" spans="1:12" s="41" customFormat="1" ht="23.25" customHeight="1" x14ac:dyDescent="0.2">
      <c r="A9" s="240" t="s">
        <v>8</v>
      </c>
      <c r="B9" s="241">
        <v>8</v>
      </c>
      <c r="C9" s="241">
        <v>0</v>
      </c>
      <c r="D9" s="241">
        <v>0</v>
      </c>
      <c r="E9" s="241">
        <v>0</v>
      </c>
      <c r="F9" s="241">
        <v>2</v>
      </c>
      <c r="G9" s="241">
        <v>0</v>
      </c>
      <c r="H9" s="241">
        <v>4</v>
      </c>
      <c r="I9" s="241">
        <v>1</v>
      </c>
      <c r="J9" s="241">
        <v>3</v>
      </c>
      <c r="K9" s="241">
        <v>0</v>
      </c>
      <c r="L9" s="241">
        <f t="shared" si="0"/>
        <v>18</v>
      </c>
    </row>
    <row r="10" spans="1:12" s="41" customFormat="1" ht="23.25" customHeight="1" x14ac:dyDescent="0.2">
      <c r="A10" s="240" t="s">
        <v>9</v>
      </c>
      <c r="B10" s="241">
        <v>0</v>
      </c>
      <c r="C10" s="241">
        <v>0</v>
      </c>
      <c r="D10" s="241">
        <v>0</v>
      </c>
      <c r="E10" s="241">
        <v>0</v>
      </c>
      <c r="F10" s="241">
        <v>0</v>
      </c>
      <c r="G10" s="241">
        <v>1</v>
      </c>
      <c r="H10" s="241">
        <v>0</v>
      </c>
      <c r="I10" s="241">
        <v>0</v>
      </c>
      <c r="J10" s="241">
        <v>0</v>
      </c>
      <c r="K10" s="241">
        <v>0</v>
      </c>
      <c r="L10" s="241">
        <f t="shared" si="0"/>
        <v>1</v>
      </c>
    </row>
    <row r="11" spans="1:12" s="41" customFormat="1" ht="23.25" customHeight="1" x14ac:dyDescent="0.2">
      <c r="A11" s="240" t="s">
        <v>10</v>
      </c>
      <c r="B11" s="241">
        <v>2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f t="shared" si="0"/>
        <v>2</v>
      </c>
    </row>
    <row r="12" spans="1:12" s="41" customFormat="1" ht="23.25" customHeight="1" x14ac:dyDescent="0.2">
      <c r="A12" s="240" t="s">
        <v>11</v>
      </c>
      <c r="B12" s="241">
        <v>0</v>
      </c>
      <c r="C12" s="241">
        <v>1</v>
      </c>
      <c r="D12" s="241">
        <v>0</v>
      </c>
      <c r="E12" s="241">
        <v>0</v>
      </c>
      <c r="F12" s="241">
        <v>0</v>
      </c>
      <c r="G12" s="241">
        <v>1</v>
      </c>
      <c r="H12" s="241">
        <v>0</v>
      </c>
      <c r="I12" s="241">
        <v>0</v>
      </c>
      <c r="J12" s="241">
        <v>0</v>
      </c>
      <c r="K12" s="241">
        <v>0</v>
      </c>
      <c r="L12" s="241">
        <f t="shared" si="0"/>
        <v>2</v>
      </c>
    </row>
    <row r="13" spans="1:12" s="41" customFormat="1" ht="23.25" customHeight="1" x14ac:dyDescent="0.2">
      <c r="A13" s="240" t="s">
        <v>12</v>
      </c>
      <c r="B13" s="241">
        <v>0</v>
      </c>
      <c r="C13" s="241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v>0</v>
      </c>
      <c r="I13" s="241">
        <v>0</v>
      </c>
      <c r="J13" s="241">
        <v>1</v>
      </c>
      <c r="K13" s="241">
        <v>0</v>
      </c>
      <c r="L13" s="241">
        <f t="shared" si="0"/>
        <v>1</v>
      </c>
    </row>
    <row r="14" spans="1:12" s="41" customFormat="1" ht="23.25" customHeight="1" x14ac:dyDescent="0.2">
      <c r="A14" s="240" t="s">
        <v>13</v>
      </c>
      <c r="B14" s="241">
        <v>0</v>
      </c>
      <c r="C14" s="241">
        <v>0</v>
      </c>
      <c r="D14" s="241">
        <v>0</v>
      </c>
      <c r="E14" s="241">
        <v>0</v>
      </c>
      <c r="F14" s="241">
        <v>0</v>
      </c>
      <c r="G14" s="241">
        <v>0</v>
      </c>
      <c r="H14" s="241">
        <v>1</v>
      </c>
      <c r="I14" s="241">
        <v>0</v>
      </c>
      <c r="J14" s="241">
        <v>0</v>
      </c>
      <c r="K14" s="241">
        <v>0</v>
      </c>
      <c r="L14" s="241">
        <f t="shared" si="0"/>
        <v>1</v>
      </c>
    </row>
    <row r="15" spans="1:12" s="41" customFormat="1" ht="23.25" customHeight="1" x14ac:dyDescent="0.2">
      <c r="A15" s="240" t="s">
        <v>14</v>
      </c>
      <c r="B15" s="241">
        <v>0</v>
      </c>
      <c r="C15" s="241">
        <v>0</v>
      </c>
      <c r="D15" s="241">
        <v>0</v>
      </c>
      <c r="E15" s="241">
        <v>0</v>
      </c>
      <c r="F15" s="241">
        <v>0</v>
      </c>
      <c r="G15" s="241">
        <v>0</v>
      </c>
      <c r="H15" s="241">
        <v>1</v>
      </c>
      <c r="I15" s="241">
        <v>2</v>
      </c>
      <c r="J15" s="241">
        <v>0</v>
      </c>
      <c r="K15" s="241">
        <v>0</v>
      </c>
      <c r="L15" s="241">
        <f t="shared" si="0"/>
        <v>3</v>
      </c>
    </row>
    <row r="16" spans="1:12" s="41" customFormat="1" ht="23.25" customHeight="1" x14ac:dyDescent="0.2">
      <c r="A16" s="240" t="s">
        <v>15</v>
      </c>
      <c r="B16" s="242">
        <v>1</v>
      </c>
      <c r="C16" s="242">
        <v>0</v>
      </c>
      <c r="D16" s="242">
        <v>0</v>
      </c>
      <c r="E16" s="242">
        <v>0</v>
      </c>
      <c r="F16" s="242">
        <v>0</v>
      </c>
      <c r="G16" s="242">
        <v>0</v>
      </c>
      <c r="H16" s="242">
        <v>0</v>
      </c>
      <c r="I16" s="242">
        <v>0</v>
      </c>
      <c r="J16" s="242">
        <v>0</v>
      </c>
      <c r="K16" s="242">
        <v>0</v>
      </c>
      <c r="L16" s="242">
        <f t="shared" si="0"/>
        <v>1</v>
      </c>
    </row>
    <row r="17" spans="1:17" s="41" customFormat="1" ht="23.25" customHeight="1" x14ac:dyDescent="0.2">
      <c r="A17" s="240" t="s">
        <v>16</v>
      </c>
      <c r="B17" s="243">
        <v>0</v>
      </c>
      <c r="C17" s="243">
        <v>0</v>
      </c>
      <c r="D17" s="243">
        <v>0</v>
      </c>
      <c r="E17" s="243">
        <v>0</v>
      </c>
      <c r="F17" s="243">
        <v>0</v>
      </c>
      <c r="G17" s="243">
        <v>0</v>
      </c>
      <c r="H17" s="243">
        <v>0</v>
      </c>
      <c r="I17" s="243">
        <v>0</v>
      </c>
      <c r="J17" s="243">
        <v>0</v>
      </c>
      <c r="K17" s="243">
        <v>0</v>
      </c>
      <c r="L17" s="243">
        <f t="shared" si="0"/>
        <v>0</v>
      </c>
    </row>
    <row r="18" spans="1:17" s="41" customFormat="1" ht="23.25" customHeight="1" x14ac:dyDescent="0.2">
      <c r="A18" s="240" t="s">
        <v>17</v>
      </c>
      <c r="B18" s="241">
        <v>0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f t="shared" si="0"/>
        <v>0</v>
      </c>
    </row>
    <row r="19" spans="1:17" s="41" customFormat="1" ht="23.25" customHeight="1" x14ac:dyDescent="0.2">
      <c r="A19" s="244" t="s">
        <v>18</v>
      </c>
      <c r="B19" s="245">
        <v>0</v>
      </c>
      <c r="C19" s="245">
        <v>0</v>
      </c>
      <c r="D19" s="245">
        <v>0</v>
      </c>
      <c r="E19" s="245">
        <v>0</v>
      </c>
      <c r="F19" s="245">
        <v>0</v>
      </c>
      <c r="G19" s="245">
        <v>0</v>
      </c>
      <c r="H19" s="245">
        <v>0</v>
      </c>
      <c r="I19" s="245">
        <v>0</v>
      </c>
      <c r="J19" s="245">
        <v>0</v>
      </c>
      <c r="K19" s="245">
        <v>1</v>
      </c>
      <c r="L19" s="245">
        <f t="shared" si="0"/>
        <v>1</v>
      </c>
    </row>
    <row r="20" spans="1:17" s="225" customFormat="1" ht="32.25" customHeight="1" thickBot="1" x14ac:dyDescent="0.25">
      <c r="A20" s="222" t="s">
        <v>214</v>
      </c>
      <c r="B20" s="224">
        <f t="shared" ref="B20:K20" si="1">SUM(B5:B19)</f>
        <v>13</v>
      </c>
      <c r="C20" s="224">
        <f t="shared" si="1"/>
        <v>2</v>
      </c>
      <c r="D20" s="224">
        <f t="shared" si="1"/>
        <v>0</v>
      </c>
      <c r="E20" s="224">
        <f t="shared" si="1"/>
        <v>0</v>
      </c>
      <c r="F20" s="224">
        <f t="shared" si="1"/>
        <v>9</v>
      </c>
      <c r="G20" s="224">
        <f t="shared" si="1"/>
        <v>5</v>
      </c>
      <c r="H20" s="224">
        <f t="shared" si="1"/>
        <v>6</v>
      </c>
      <c r="I20" s="224">
        <f t="shared" si="1"/>
        <v>3</v>
      </c>
      <c r="J20" s="224">
        <f t="shared" si="1"/>
        <v>6</v>
      </c>
      <c r="K20" s="224">
        <f t="shared" si="1"/>
        <v>1</v>
      </c>
      <c r="L20" s="224">
        <f t="shared" si="0"/>
        <v>45</v>
      </c>
    </row>
    <row r="21" spans="1:17" ht="27.75" customHeight="1" thickTop="1" x14ac:dyDescent="0.2"/>
    <row r="22" spans="1:17" s="146" customFormat="1" ht="29.25" customHeight="1" x14ac:dyDescent="0.2"/>
    <row r="23" spans="1:17" s="146" customFormat="1" ht="18" customHeight="1" x14ac:dyDescent="0.2"/>
    <row r="24" spans="1:17" s="146" customFormat="1" ht="21.75" customHeight="1" x14ac:dyDescent="0.2"/>
    <row r="25" spans="1:17" s="146" customFormat="1" ht="27" customHeight="1" x14ac:dyDescent="0.2">
      <c r="A25" s="263" t="s">
        <v>288</v>
      </c>
      <c r="B25" s="212"/>
      <c r="C25" s="159"/>
      <c r="D25" s="159"/>
      <c r="E25" s="159"/>
      <c r="F25" s="159"/>
      <c r="G25" s="159"/>
      <c r="H25" s="159"/>
      <c r="I25" s="138"/>
      <c r="J25" s="138"/>
      <c r="K25" s="138"/>
      <c r="L25" s="419">
        <v>126</v>
      </c>
      <c r="M25" s="138"/>
      <c r="N25" s="138"/>
      <c r="O25" s="138"/>
      <c r="P25" s="138"/>
      <c r="Q25" s="138"/>
    </row>
    <row r="27" spans="1:17" x14ac:dyDescent="0.2">
      <c r="B27" s="283">
        <f>B5/$L5*100</f>
        <v>0</v>
      </c>
      <c r="C27" s="283">
        <f t="shared" ref="C27:L27" si="2">C5/$L5*100</f>
        <v>0</v>
      </c>
      <c r="D27" s="283">
        <f t="shared" si="2"/>
        <v>0</v>
      </c>
      <c r="E27" s="283">
        <f t="shared" si="2"/>
        <v>0</v>
      </c>
      <c r="F27" s="283">
        <f t="shared" si="2"/>
        <v>0</v>
      </c>
      <c r="G27" s="283">
        <f t="shared" si="2"/>
        <v>75</v>
      </c>
      <c r="H27" s="283">
        <f t="shared" si="2"/>
        <v>0</v>
      </c>
      <c r="I27" s="283">
        <f t="shared" si="2"/>
        <v>0</v>
      </c>
      <c r="J27" s="283">
        <f t="shared" si="2"/>
        <v>25</v>
      </c>
      <c r="K27" s="283">
        <f t="shared" si="2"/>
        <v>0</v>
      </c>
      <c r="L27" s="283">
        <f t="shared" si="2"/>
        <v>100</v>
      </c>
    </row>
    <row r="28" spans="1:17" x14ac:dyDescent="0.2">
      <c r="B28" s="283">
        <f t="shared" ref="B28:L28" si="3">B6/$L6*100</f>
        <v>11.111111111111111</v>
      </c>
      <c r="C28" s="283">
        <f t="shared" si="3"/>
        <v>0</v>
      </c>
      <c r="D28" s="283">
        <f t="shared" si="3"/>
        <v>0</v>
      </c>
      <c r="E28" s="283">
        <f t="shared" si="3"/>
        <v>0</v>
      </c>
      <c r="F28" s="283">
        <f t="shared" si="3"/>
        <v>77.777777777777786</v>
      </c>
      <c r="G28" s="283">
        <f t="shared" si="3"/>
        <v>0</v>
      </c>
      <c r="H28" s="283">
        <f t="shared" si="3"/>
        <v>0</v>
      </c>
      <c r="I28" s="283">
        <f t="shared" si="3"/>
        <v>0</v>
      </c>
      <c r="J28" s="283">
        <f t="shared" si="3"/>
        <v>11.111111111111111</v>
      </c>
      <c r="K28" s="283">
        <f t="shared" si="3"/>
        <v>0</v>
      </c>
      <c r="L28" s="283">
        <f t="shared" si="3"/>
        <v>100</v>
      </c>
    </row>
    <row r="29" spans="1:17" x14ac:dyDescent="0.2">
      <c r="B29" s="283">
        <f t="shared" ref="B29:L29" si="4">B7/$L7*100</f>
        <v>0</v>
      </c>
      <c r="C29" s="283">
        <f t="shared" si="4"/>
        <v>100</v>
      </c>
      <c r="D29" s="283">
        <f t="shared" si="4"/>
        <v>0</v>
      </c>
      <c r="E29" s="283">
        <f t="shared" si="4"/>
        <v>0</v>
      </c>
      <c r="F29" s="283">
        <f t="shared" si="4"/>
        <v>0</v>
      </c>
      <c r="G29" s="283">
        <f t="shared" si="4"/>
        <v>0</v>
      </c>
      <c r="H29" s="283">
        <f t="shared" si="4"/>
        <v>0</v>
      </c>
      <c r="I29" s="283">
        <f t="shared" si="4"/>
        <v>0</v>
      </c>
      <c r="J29" s="283">
        <f t="shared" si="4"/>
        <v>0</v>
      </c>
      <c r="K29" s="283">
        <f t="shared" si="4"/>
        <v>0</v>
      </c>
      <c r="L29" s="283">
        <f t="shared" si="4"/>
        <v>100</v>
      </c>
    </row>
    <row r="30" spans="1:17" x14ac:dyDescent="0.2">
      <c r="B30" s="283">
        <f t="shared" ref="B30:L30" si="5">B8/$L8*100</f>
        <v>100</v>
      </c>
      <c r="C30" s="283">
        <f t="shared" si="5"/>
        <v>0</v>
      </c>
      <c r="D30" s="283">
        <f t="shared" si="5"/>
        <v>0</v>
      </c>
      <c r="E30" s="283">
        <f t="shared" si="5"/>
        <v>0</v>
      </c>
      <c r="F30" s="283">
        <f t="shared" si="5"/>
        <v>0</v>
      </c>
      <c r="G30" s="283">
        <f t="shared" si="5"/>
        <v>0</v>
      </c>
      <c r="H30" s="283">
        <f t="shared" si="5"/>
        <v>0</v>
      </c>
      <c r="I30" s="283">
        <f t="shared" si="5"/>
        <v>0</v>
      </c>
      <c r="J30" s="283">
        <f t="shared" si="5"/>
        <v>0</v>
      </c>
      <c r="K30" s="283">
        <f t="shared" si="5"/>
        <v>0</v>
      </c>
      <c r="L30" s="283">
        <f t="shared" si="5"/>
        <v>100</v>
      </c>
    </row>
    <row r="31" spans="1:17" x14ac:dyDescent="0.2">
      <c r="B31" s="283">
        <f t="shared" ref="B31:L31" si="6">B9/$L9*100</f>
        <v>44.444444444444443</v>
      </c>
      <c r="C31" s="283">
        <f t="shared" si="6"/>
        <v>0</v>
      </c>
      <c r="D31" s="283">
        <f t="shared" si="6"/>
        <v>0</v>
      </c>
      <c r="E31" s="283">
        <f t="shared" si="6"/>
        <v>0</v>
      </c>
      <c r="F31" s="283">
        <f t="shared" si="6"/>
        <v>11.111111111111111</v>
      </c>
      <c r="G31" s="283">
        <f t="shared" si="6"/>
        <v>0</v>
      </c>
      <c r="H31" s="283">
        <f t="shared" si="6"/>
        <v>22.222222222222221</v>
      </c>
      <c r="I31" s="283">
        <f t="shared" si="6"/>
        <v>5.5555555555555554</v>
      </c>
      <c r="J31" s="283">
        <f t="shared" si="6"/>
        <v>16.666666666666664</v>
      </c>
      <c r="K31" s="283">
        <f t="shared" si="6"/>
        <v>0</v>
      </c>
      <c r="L31" s="283">
        <f t="shared" si="6"/>
        <v>100</v>
      </c>
    </row>
    <row r="32" spans="1:17" x14ac:dyDescent="0.2">
      <c r="B32" s="283">
        <f t="shared" ref="B32:L32" si="7">B10/$L10*100</f>
        <v>0</v>
      </c>
      <c r="C32" s="283">
        <f t="shared" si="7"/>
        <v>0</v>
      </c>
      <c r="D32" s="283">
        <f t="shared" si="7"/>
        <v>0</v>
      </c>
      <c r="E32" s="283">
        <f t="shared" si="7"/>
        <v>0</v>
      </c>
      <c r="F32" s="283">
        <f t="shared" si="7"/>
        <v>0</v>
      </c>
      <c r="G32" s="283">
        <f t="shared" si="7"/>
        <v>100</v>
      </c>
      <c r="H32" s="283">
        <f t="shared" si="7"/>
        <v>0</v>
      </c>
      <c r="I32" s="283">
        <f t="shared" si="7"/>
        <v>0</v>
      </c>
      <c r="J32" s="283">
        <f t="shared" si="7"/>
        <v>0</v>
      </c>
      <c r="K32" s="283">
        <f t="shared" si="7"/>
        <v>0</v>
      </c>
      <c r="L32" s="283">
        <f t="shared" si="7"/>
        <v>100</v>
      </c>
    </row>
    <row r="33" spans="2:12" x14ac:dyDescent="0.2">
      <c r="B33" s="283">
        <f t="shared" ref="B33:L33" si="8">B11/$L11*100</f>
        <v>100</v>
      </c>
      <c r="C33" s="283">
        <f t="shared" si="8"/>
        <v>0</v>
      </c>
      <c r="D33" s="283">
        <f t="shared" si="8"/>
        <v>0</v>
      </c>
      <c r="E33" s="283">
        <f t="shared" si="8"/>
        <v>0</v>
      </c>
      <c r="F33" s="283">
        <f t="shared" si="8"/>
        <v>0</v>
      </c>
      <c r="G33" s="283">
        <f t="shared" si="8"/>
        <v>0</v>
      </c>
      <c r="H33" s="283">
        <f t="shared" si="8"/>
        <v>0</v>
      </c>
      <c r="I33" s="283">
        <f t="shared" si="8"/>
        <v>0</v>
      </c>
      <c r="J33" s="283">
        <f t="shared" si="8"/>
        <v>0</v>
      </c>
      <c r="K33" s="283">
        <f t="shared" si="8"/>
        <v>0</v>
      </c>
      <c r="L33" s="283">
        <f t="shared" si="8"/>
        <v>100</v>
      </c>
    </row>
    <row r="34" spans="2:12" x14ac:dyDescent="0.2">
      <c r="B34" s="283">
        <f t="shared" ref="B34:L34" si="9">B12/$L12*100</f>
        <v>0</v>
      </c>
      <c r="C34" s="283">
        <f t="shared" si="9"/>
        <v>50</v>
      </c>
      <c r="D34" s="283">
        <f t="shared" si="9"/>
        <v>0</v>
      </c>
      <c r="E34" s="283">
        <f t="shared" si="9"/>
        <v>0</v>
      </c>
      <c r="F34" s="283">
        <f t="shared" si="9"/>
        <v>0</v>
      </c>
      <c r="G34" s="283">
        <f t="shared" si="9"/>
        <v>50</v>
      </c>
      <c r="H34" s="283">
        <f t="shared" si="9"/>
        <v>0</v>
      </c>
      <c r="I34" s="283">
        <f t="shared" si="9"/>
        <v>0</v>
      </c>
      <c r="J34" s="283">
        <f t="shared" si="9"/>
        <v>0</v>
      </c>
      <c r="K34" s="283">
        <f t="shared" si="9"/>
        <v>0</v>
      </c>
      <c r="L34" s="283">
        <f t="shared" si="9"/>
        <v>100</v>
      </c>
    </row>
    <row r="35" spans="2:12" x14ac:dyDescent="0.2">
      <c r="B35" s="283">
        <f t="shared" ref="B35:L35" si="10">B13/$L13*100</f>
        <v>0</v>
      </c>
      <c r="C35" s="283">
        <f t="shared" si="10"/>
        <v>0</v>
      </c>
      <c r="D35" s="283">
        <f t="shared" si="10"/>
        <v>0</v>
      </c>
      <c r="E35" s="283">
        <f t="shared" si="10"/>
        <v>0</v>
      </c>
      <c r="F35" s="283">
        <f t="shared" si="10"/>
        <v>0</v>
      </c>
      <c r="G35" s="283">
        <f t="shared" si="10"/>
        <v>0</v>
      </c>
      <c r="H35" s="283">
        <f t="shared" si="10"/>
        <v>0</v>
      </c>
      <c r="I35" s="283">
        <f t="shared" si="10"/>
        <v>0</v>
      </c>
      <c r="J35" s="283">
        <f t="shared" si="10"/>
        <v>100</v>
      </c>
      <c r="K35" s="283">
        <f t="shared" si="10"/>
        <v>0</v>
      </c>
      <c r="L35" s="283">
        <f t="shared" si="10"/>
        <v>100</v>
      </c>
    </row>
    <row r="36" spans="2:12" x14ac:dyDescent="0.2">
      <c r="B36" s="283">
        <f t="shared" ref="B36:L36" si="11">B14/$L14*100</f>
        <v>0</v>
      </c>
      <c r="C36" s="283">
        <f t="shared" si="11"/>
        <v>0</v>
      </c>
      <c r="D36" s="283">
        <f t="shared" si="11"/>
        <v>0</v>
      </c>
      <c r="E36" s="283">
        <f t="shared" si="11"/>
        <v>0</v>
      </c>
      <c r="F36" s="283">
        <f t="shared" si="11"/>
        <v>0</v>
      </c>
      <c r="G36" s="283">
        <f t="shared" si="11"/>
        <v>0</v>
      </c>
      <c r="H36" s="283">
        <f t="shared" si="11"/>
        <v>100</v>
      </c>
      <c r="I36" s="283">
        <f t="shared" si="11"/>
        <v>0</v>
      </c>
      <c r="J36" s="283">
        <f t="shared" si="11"/>
        <v>0</v>
      </c>
      <c r="K36" s="283">
        <f t="shared" si="11"/>
        <v>0</v>
      </c>
      <c r="L36" s="283">
        <f t="shared" si="11"/>
        <v>100</v>
      </c>
    </row>
    <row r="37" spans="2:12" x14ac:dyDescent="0.2">
      <c r="B37" s="283">
        <f t="shared" ref="B37:L37" si="12">B15/$L15*100</f>
        <v>0</v>
      </c>
      <c r="C37" s="283">
        <f t="shared" si="12"/>
        <v>0</v>
      </c>
      <c r="D37" s="283">
        <f t="shared" si="12"/>
        <v>0</v>
      </c>
      <c r="E37" s="283">
        <f t="shared" si="12"/>
        <v>0</v>
      </c>
      <c r="F37" s="283">
        <f t="shared" si="12"/>
        <v>0</v>
      </c>
      <c r="G37" s="283">
        <f t="shared" si="12"/>
        <v>0</v>
      </c>
      <c r="H37" s="283">
        <f t="shared" si="12"/>
        <v>33.333333333333329</v>
      </c>
      <c r="I37" s="283">
        <f t="shared" si="12"/>
        <v>66.666666666666657</v>
      </c>
      <c r="J37" s="283">
        <f t="shared" si="12"/>
        <v>0</v>
      </c>
      <c r="K37" s="283">
        <f t="shared" si="12"/>
        <v>0</v>
      </c>
      <c r="L37" s="283">
        <f t="shared" si="12"/>
        <v>100</v>
      </c>
    </row>
    <row r="38" spans="2:12" x14ac:dyDescent="0.2">
      <c r="B38" s="283">
        <f t="shared" ref="B38:L38" si="13">B16/$L16*100</f>
        <v>100</v>
      </c>
      <c r="C38" s="283">
        <f t="shared" si="13"/>
        <v>0</v>
      </c>
      <c r="D38" s="283">
        <f t="shared" si="13"/>
        <v>0</v>
      </c>
      <c r="E38" s="283">
        <f t="shared" si="13"/>
        <v>0</v>
      </c>
      <c r="F38" s="283">
        <f t="shared" si="13"/>
        <v>0</v>
      </c>
      <c r="G38" s="283">
        <f t="shared" si="13"/>
        <v>0</v>
      </c>
      <c r="H38" s="283">
        <f t="shared" si="13"/>
        <v>0</v>
      </c>
      <c r="I38" s="283">
        <f t="shared" si="13"/>
        <v>0</v>
      </c>
      <c r="J38" s="283">
        <f t="shared" si="13"/>
        <v>0</v>
      </c>
      <c r="K38" s="283">
        <f t="shared" si="13"/>
        <v>0</v>
      </c>
      <c r="L38" s="283">
        <f t="shared" si="13"/>
        <v>100</v>
      </c>
    </row>
    <row r="39" spans="2:12" x14ac:dyDescent="0.2"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</row>
    <row r="40" spans="2:12" x14ac:dyDescent="0.2"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</row>
    <row r="41" spans="2:12" x14ac:dyDescent="0.2">
      <c r="B41" s="283">
        <f t="shared" ref="B41:L41" si="14">B19/$L19*100</f>
        <v>0</v>
      </c>
      <c r="C41" s="283">
        <f t="shared" si="14"/>
        <v>0</v>
      </c>
      <c r="D41" s="283">
        <f t="shared" si="14"/>
        <v>0</v>
      </c>
      <c r="E41" s="283">
        <f t="shared" si="14"/>
        <v>0</v>
      </c>
      <c r="F41" s="283">
        <f t="shared" si="14"/>
        <v>0</v>
      </c>
      <c r="G41" s="283">
        <f t="shared" si="14"/>
        <v>0</v>
      </c>
      <c r="H41" s="283">
        <f t="shared" si="14"/>
        <v>0</v>
      </c>
      <c r="I41" s="283">
        <f t="shared" si="14"/>
        <v>0</v>
      </c>
      <c r="J41" s="283">
        <f t="shared" si="14"/>
        <v>0</v>
      </c>
      <c r="K41" s="283">
        <f t="shared" si="14"/>
        <v>100</v>
      </c>
      <c r="L41" s="283">
        <f t="shared" si="14"/>
        <v>100</v>
      </c>
    </row>
    <row r="42" spans="2:12" x14ac:dyDescent="0.2">
      <c r="B42" s="283">
        <f t="shared" ref="B42:L42" si="15">B20/$L20*100</f>
        <v>28.888888888888886</v>
      </c>
      <c r="C42" s="283">
        <f t="shared" si="15"/>
        <v>4.4444444444444446</v>
      </c>
      <c r="D42" s="283">
        <f t="shared" si="15"/>
        <v>0</v>
      </c>
      <c r="E42" s="283">
        <f t="shared" si="15"/>
        <v>0</v>
      </c>
      <c r="F42" s="283">
        <f t="shared" si="15"/>
        <v>20</v>
      </c>
      <c r="G42" s="283">
        <f t="shared" si="15"/>
        <v>11.111111111111111</v>
      </c>
      <c r="H42" s="283">
        <f t="shared" si="15"/>
        <v>13.333333333333334</v>
      </c>
      <c r="I42" s="283">
        <f t="shared" si="15"/>
        <v>6.666666666666667</v>
      </c>
      <c r="J42" s="283">
        <f t="shared" si="15"/>
        <v>13.333333333333334</v>
      </c>
      <c r="K42" s="283">
        <f t="shared" si="15"/>
        <v>2.2222222222222223</v>
      </c>
      <c r="L42" s="283">
        <f t="shared" si="15"/>
        <v>100</v>
      </c>
    </row>
  </sheetData>
  <mergeCells count="3">
    <mergeCell ref="A3:A4"/>
    <mergeCell ref="B3:L3"/>
    <mergeCell ref="A1:L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Q23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9.875" style="124" customWidth="1"/>
    <col min="2" max="11" width="11.75" style="124" customWidth="1"/>
    <col min="12" max="12" width="11.75" style="146" customWidth="1"/>
    <col min="13" max="228" width="9.125" style="124"/>
    <col min="229" max="229" width="10.625" style="124" customWidth="1"/>
    <col min="230" max="233" width="5.875" style="124" customWidth="1"/>
    <col min="234" max="234" width="8.75" style="124" customWidth="1"/>
    <col min="235" max="235" width="5.875" style="124" customWidth="1"/>
    <col min="236" max="236" width="7.875" style="124" customWidth="1"/>
    <col min="237" max="237" width="5.875" style="124" customWidth="1"/>
    <col min="238" max="238" width="8" style="124" customWidth="1"/>
    <col min="239" max="243" width="5.875" style="124" customWidth="1"/>
    <col min="244" max="244" width="0.875" style="124" customWidth="1"/>
    <col min="245" max="245" width="5.75" style="124" customWidth="1"/>
    <col min="246" max="246" width="6" style="124" customWidth="1"/>
    <col min="247" max="247" width="1" style="124" customWidth="1"/>
    <col min="248" max="248" width="5.375" style="124" customWidth="1"/>
    <col min="249" max="249" width="6.875" style="124" customWidth="1"/>
    <col min="250" max="250" width="10.625" style="124" customWidth="1"/>
    <col min="251" max="251" width="8.625" style="124" customWidth="1"/>
    <col min="252" max="484" width="9.125" style="124"/>
    <col min="485" max="485" width="10.625" style="124" customWidth="1"/>
    <col min="486" max="489" width="5.875" style="124" customWidth="1"/>
    <col min="490" max="490" width="8.75" style="124" customWidth="1"/>
    <col min="491" max="491" width="5.875" style="124" customWidth="1"/>
    <col min="492" max="492" width="7.875" style="124" customWidth="1"/>
    <col min="493" max="493" width="5.875" style="124" customWidth="1"/>
    <col min="494" max="494" width="8" style="124" customWidth="1"/>
    <col min="495" max="499" width="5.875" style="124" customWidth="1"/>
    <col min="500" max="500" width="0.875" style="124" customWidth="1"/>
    <col min="501" max="501" width="5.75" style="124" customWidth="1"/>
    <col min="502" max="502" width="6" style="124" customWidth="1"/>
    <col min="503" max="503" width="1" style="124" customWidth="1"/>
    <col min="504" max="504" width="5.375" style="124" customWidth="1"/>
    <col min="505" max="505" width="6.875" style="124" customWidth="1"/>
    <col min="506" max="506" width="10.625" style="124" customWidth="1"/>
    <col min="507" max="507" width="8.625" style="124" customWidth="1"/>
    <col min="508" max="740" width="9.125" style="124"/>
    <col min="741" max="741" width="10.625" style="124" customWidth="1"/>
    <col min="742" max="745" width="5.875" style="124" customWidth="1"/>
    <col min="746" max="746" width="8.75" style="124" customWidth="1"/>
    <col min="747" max="747" width="5.875" style="124" customWidth="1"/>
    <col min="748" max="748" width="7.875" style="124" customWidth="1"/>
    <col min="749" max="749" width="5.875" style="124" customWidth="1"/>
    <col min="750" max="750" width="8" style="124" customWidth="1"/>
    <col min="751" max="755" width="5.875" style="124" customWidth="1"/>
    <col min="756" max="756" width="0.875" style="124" customWidth="1"/>
    <col min="757" max="757" width="5.75" style="124" customWidth="1"/>
    <col min="758" max="758" width="6" style="124" customWidth="1"/>
    <col min="759" max="759" width="1" style="124" customWidth="1"/>
    <col min="760" max="760" width="5.375" style="124" customWidth="1"/>
    <col min="761" max="761" width="6.875" style="124" customWidth="1"/>
    <col min="762" max="762" width="10.625" style="124" customWidth="1"/>
    <col min="763" max="763" width="8.625" style="124" customWidth="1"/>
    <col min="764" max="996" width="9.125" style="124"/>
    <col min="997" max="997" width="10.625" style="124" customWidth="1"/>
    <col min="998" max="1001" width="5.875" style="124" customWidth="1"/>
    <col min="1002" max="1002" width="8.75" style="124" customWidth="1"/>
    <col min="1003" max="1003" width="5.875" style="124" customWidth="1"/>
    <col min="1004" max="1004" width="7.875" style="124" customWidth="1"/>
    <col min="1005" max="1005" width="5.875" style="124" customWidth="1"/>
    <col min="1006" max="1006" width="8" style="124" customWidth="1"/>
    <col min="1007" max="1011" width="5.875" style="124" customWidth="1"/>
    <col min="1012" max="1012" width="0.875" style="124" customWidth="1"/>
    <col min="1013" max="1013" width="5.75" style="124" customWidth="1"/>
    <col min="1014" max="1014" width="6" style="124" customWidth="1"/>
    <col min="1015" max="1015" width="1" style="124" customWidth="1"/>
    <col min="1016" max="1016" width="5.375" style="124" customWidth="1"/>
    <col min="1017" max="1017" width="6.875" style="124" customWidth="1"/>
    <col min="1018" max="1018" width="10.625" style="124" customWidth="1"/>
    <col min="1019" max="1019" width="8.625" style="124" customWidth="1"/>
    <col min="1020" max="1252" width="9.125" style="124"/>
    <col min="1253" max="1253" width="10.625" style="124" customWidth="1"/>
    <col min="1254" max="1257" width="5.875" style="124" customWidth="1"/>
    <col min="1258" max="1258" width="8.75" style="124" customWidth="1"/>
    <col min="1259" max="1259" width="5.875" style="124" customWidth="1"/>
    <col min="1260" max="1260" width="7.875" style="124" customWidth="1"/>
    <col min="1261" max="1261" width="5.875" style="124" customWidth="1"/>
    <col min="1262" max="1262" width="8" style="124" customWidth="1"/>
    <col min="1263" max="1267" width="5.875" style="124" customWidth="1"/>
    <col min="1268" max="1268" width="0.875" style="124" customWidth="1"/>
    <col min="1269" max="1269" width="5.75" style="124" customWidth="1"/>
    <col min="1270" max="1270" width="6" style="124" customWidth="1"/>
    <col min="1271" max="1271" width="1" style="124" customWidth="1"/>
    <col min="1272" max="1272" width="5.375" style="124" customWidth="1"/>
    <col min="1273" max="1273" width="6.875" style="124" customWidth="1"/>
    <col min="1274" max="1274" width="10.625" style="124" customWidth="1"/>
    <col min="1275" max="1275" width="8.625" style="124" customWidth="1"/>
    <col min="1276" max="1508" width="9.125" style="124"/>
    <col min="1509" max="1509" width="10.625" style="124" customWidth="1"/>
    <col min="1510" max="1513" width="5.875" style="124" customWidth="1"/>
    <col min="1514" max="1514" width="8.75" style="124" customWidth="1"/>
    <col min="1515" max="1515" width="5.875" style="124" customWidth="1"/>
    <col min="1516" max="1516" width="7.875" style="124" customWidth="1"/>
    <col min="1517" max="1517" width="5.875" style="124" customWidth="1"/>
    <col min="1518" max="1518" width="8" style="124" customWidth="1"/>
    <col min="1519" max="1523" width="5.875" style="124" customWidth="1"/>
    <col min="1524" max="1524" width="0.875" style="124" customWidth="1"/>
    <col min="1525" max="1525" width="5.75" style="124" customWidth="1"/>
    <col min="1526" max="1526" width="6" style="124" customWidth="1"/>
    <col min="1527" max="1527" width="1" style="124" customWidth="1"/>
    <col min="1528" max="1528" width="5.375" style="124" customWidth="1"/>
    <col min="1529" max="1529" width="6.875" style="124" customWidth="1"/>
    <col min="1530" max="1530" width="10.625" style="124" customWidth="1"/>
    <col min="1531" max="1531" width="8.625" style="124" customWidth="1"/>
    <col min="1532" max="1764" width="9.125" style="124"/>
    <col min="1765" max="1765" width="10.625" style="124" customWidth="1"/>
    <col min="1766" max="1769" width="5.875" style="124" customWidth="1"/>
    <col min="1770" max="1770" width="8.75" style="124" customWidth="1"/>
    <col min="1771" max="1771" width="5.875" style="124" customWidth="1"/>
    <col min="1772" max="1772" width="7.875" style="124" customWidth="1"/>
    <col min="1773" max="1773" width="5.875" style="124" customWidth="1"/>
    <col min="1774" max="1774" width="8" style="124" customWidth="1"/>
    <col min="1775" max="1779" width="5.875" style="124" customWidth="1"/>
    <col min="1780" max="1780" width="0.875" style="124" customWidth="1"/>
    <col min="1781" max="1781" width="5.75" style="124" customWidth="1"/>
    <col min="1782" max="1782" width="6" style="124" customWidth="1"/>
    <col min="1783" max="1783" width="1" style="124" customWidth="1"/>
    <col min="1784" max="1784" width="5.375" style="124" customWidth="1"/>
    <col min="1785" max="1785" width="6.875" style="124" customWidth="1"/>
    <col min="1786" max="1786" width="10.625" style="124" customWidth="1"/>
    <col min="1787" max="1787" width="8.625" style="124" customWidth="1"/>
    <col min="1788" max="2020" width="9.125" style="124"/>
    <col min="2021" max="2021" width="10.625" style="124" customWidth="1"/>
    <col min="2022" max="2025" width="5.875" style="124" customWidth="1"/>
    <col min="2026" max="2026" width="8.75" style="124" customWidth="1"/>
    <col min="2027" max="2027" width="5.875" style="124" customWidth="1"/>
    <col min="2028" max="2028" width="7.875" style="124" customWidth="1"/>
    <col min="2029" max="2029" width="5.875" style="124" customWidth="1"/>
    <col min="2030" max="2030" width="8" style="124" customWidth="1"/>
    <col min="2031" max="2035" width="5.875" style="124" customWidth="1"/>
    <col min="2036" max="2036" width="0.875" style="124" customWidth="1"/>
    <col min="2037" max="2037" width="5.75" style="124" customWidth="1"/>
    <col min="2038" max="2038" width="6" style="124" customWidth="1"/>
    <col min="2039" max="2039" width="1" style="124" customWidth="1"/>
    <col min="2040" max="2040" width="5.375" style="124" customWidth="1"/>
    <col min="2041" max="2041" width="6.875" style="124" customWidth="1"/>
    <col min="2042" max="2042" width="10.625" style="124" customWidth="1"/>
    <col min="2043" max="2043" width="8.625" style="124" customWidth="1"/>
    <col min="2044" max="2276" width="9.125" style="124"/>
    <col min="2277" max="2277" width="10.625" style="124" customWidth="1"/>
    <col min="2278" max="2281" width="5.875" style="124" customWidth="1"/>
    <col min="2282" max="2282" width="8.75" style="124" customWidth="1"/>
    <col min="2283" max="2283" width="5.875" style="124" customWidth="1"/>
    <col min="2284" max="2284" width="7.875" style="124" customWidth="1"/>
    <col min="2285" max="2285" width="5.875" style="124" customWidth="1"/>
    <col min="2286" max="2286" width="8" style="124" customWidth="1"/>
    <col min="2287" max="2291" width="5.875" style="124" customWidth="1"/>
    <col min="2292" max="2292" width="0.875" style="124" customWidth="1"/>
    <col min="2293" max="2293" width="5.75" style="124" customWidth="1"/>
    <col min="2294" max="2294" width="6" style="124" customWidth="1"/>
    <col min="2295" max="2295" width="1" style="124" customWidth="1"/>
    <col min="2296" max="2296" width="5.375" style="124" customWidth="1"/>
    <col min="2297" max="2297" width="6.875" style="124" customWidth="1"/>
    <col min="2298" max="2298" width="10.625" style="124" customWidth="1"/>
    <col min="2299" max="2299" width="8.625" style="124" customWidth="1"/>
    <col min="2300" max="2532" width="9.125" style="124"/>
    <col min="2533" max="2533" width="10.625" style="124" customWidth="1"/>
    <col min="2534" max="2537" width="5.875" style="124" customWidth="1"/>
    <col min="2538" max="2538" width="8.75" style="124" customWidth="1"/>
    <col min="2539" max="2539" width="5.875" style="124" customWidth="1"/>
    <col min="2540" max="2540" width="7.875" style="124" customWidth="1"/>
    <col min="2541" max="2541" width="5.875" style="124" customWidth="1"/>
    <col min="2542" max="2542" width="8" style="124" customWidth="1"/>
    <col min="2543" max="2547" width="5.875" style="124" customWidth="1"/>
    <col min="2548" max="2548" width="0.875" style="124" customWidth="1"/>
    <col min="2549" max="2549" width="5.75" style="124" customWidth="1"/>
    <col min="2550" max="2550" width="6" style="124" customWidth="1"/>
    <col min="2551" max="2551" width="1" style="124" customWidth="1"/>
    <col min="2552" max="2552" width="5.375" style="124" customWidth="1"/>
    <col min="2553" max="2553" width="6.875" style="124" customWidth="1"/>
    <col min="2554" max="2554" width="10.625" style="124" customWidth="1"/>
    <col min="2555" max="2555" width="8.625" style="124" customWidth="1"/>
    <col min="2556" max="2788" width="9.125" style="124"/>
    <col min="2789" max="2789" width="10.625" style="124" customWidth="1"/>
    <col min="2790" max="2793" width="5.875" style="124" customWidth="1"/>
    <col min="2794" max="2794" width="8.75" style="124" customWidth="1"/>
    <col min="2795" max="2795" width="5.875" style="124" customWidth="1"/>
    <col min="2796" max="2796" width="7.875" style="124" customWidth="1"/>
    <col min="2797" max="2797" width="5.875" style="124" customWidth="1"/>
    <col min="2798" max="2798" width="8" style="124" customWidth="1"/>
    <col min="2799" max="2803" width="5.875" style="124" customWidth="1"/>
    <col min="2804" max="2804" width="0.875" style="124" customWidth="1"/>
    <col min="2805" max="2805" width="5.75" style="124" customWidth="1"/>
    <col min="2806" max="2806" width="6" style="124" customWidth="1"/>
    <col min="2807" max="2807" width="1" style="124" customWidth="1"/>
    <col min="2808" max="2808" width="5.375" style="124" customWidth="1"/>
    <col min="2809" max="2809" width="6.875" style="124" customWidth="1"/>
    <col min="2810" max="2810" width="10.625" style="124" customWidth="1"/>
    <col min="2811" max="2811" width="8.625" style="124" customWidth="1"/>
    <col min="2812" max="3044" width="9.125" style="124"/>
    <col min="3045" max="3045" width="10.625" style="124" customWidth="1"/>
    <col min="3046" max="3049" width="5.875" style="124" customWidth="1"/>
    <col min="3050" max="3050" width="8.75" style="124" customWidth="1"/>
    <col min="3051" max="3051" width="5.875" style="124" customWidth="1"/>
    <col min="3052" max="3052" width="7.875" style="124" customWidth="1"/>
    <col min="3053" max="3053" width="5.875" style="124" customWidth="1"/>
    <col min="3054" max="3054" width="8" style="124" customWidth="1"/>
    <col min="3055" max="3059" width="5.875" style="124" customWidth="1"/>
    <col min="3060" max="3060" width="0.875" style="124" customWidth="1"/>
    <col min="3061" max="3061" width="5.75" style="124" customWidth="1"/>
    <col min="3062" max="3062" width="6" style="124" customWidth="1"/>
    <col min="3063" max="3063" width="1" style="124" customWidth="1"/>
    <col min="3064" max="3064" width="5.375" style="124" customWidth="1"/>
    <col min="3065" max="3065" width="6.875" style="124" customWidth="1"/>
    <col min="3066" max="3066" width="10.625" style="124" customWidth="1"/>
    <col min="3067" max="3067" width="8.625" style="124" customWidth="1"/>
    <col min="3068" max="3300" width="9.125" style="124"/>
    <col min="3301" max="3301" width="10.625" style="124" customWidth="1"/>
    <col min="3302" max="3305" width="5.875" style="124" customWidth="1"/>
    <col min="3306" max="3306" width="8.75" style="124" customWidth="1"/>
    <col min="3307" max="3307" width="5.875" style="124" customWidth="1"/>
    <col min="3308" max="3308" width="7.875" style="124" customWidth="1"/>
    <col min="3309" max="3309" width="5.875" style="124" customWidth="1"/>
    <col min="3310" max="3310" width="8" style="124" customWidth="1"/>
    <col min="3311" max="3315" width="5.875" style="124" customWidth="1"/>
    <col min="3316" max="3316" width="0.875" style="124" customWidth="1"/>
    <col min="3317" max="3317" width="5.75" style="124" customWidth="1"/>
    <col min="3318" max="3318" width="6" style="124" customWidth="1"/>
    <col min="3319" max="3319" width="1" style="124" customWidth="1"/>
    <col min="3320" max="3320" width="5.375" style="124" customWidth="1"/>
    <col min="3321" max="3321" width="6.875" style="124" customWidth="1"/>
    <col min="3322" max="3322" width="10.625" style="124" customWidth="1"/>
    <col min="3323" max="3323" width="8.625" style="124" customWidth="1"/>
    <col min="3324" max="3556" width="9.125" style="124"/>
    <col min="3557" max="3557" width="10.625" style="124" customWidth="1"/>
    <col min="3558" max="3561" width="5.875" style="124" customWidth="1"/>
    <col min="3562" max="3562" width="8.75" style="124" customWidth="1"/>
    <col min="3563" max="3563" width="5.875" style="124" customWidth="1"/>
    <col min="3564" max="3564" width="7.875" style="124" customWidth="1"/>
    <col min="3565" max="3565" width="5.875" style="124" customWidth="1"/>
    <col min="3566" max="3566" width="8" style="124" customWidth="1"/>
    <col min="3567" max="3571" width="5.875" style="124" customWidth="1"/>
    <col min="3572" max="3572" width="0.875" style="124" customWidth="1"/>
    <col min="3573" max="3573" width="5.75" style="124" customWidth="1"/>
    <col min="3574" max="3574" width="6" style="124" customWidth="1"/>
    <col min="3575" max="3575" width="1" style="124" customWidth="1"/>
    <col min="3576" max="3576" width="5.375" style="124" customWidth="1"/>
    <col min="3577" max="3577" width="6.875" style="124" customWidth="1"/>
    <col min="3578" max="3578" width="10.625" style="124" customWidth="1"/>
    <col min="3579" max="3579" width="8.625" style="124" customWidth="1"/>
    <col min="3580" max="3812" width="9.125" style="124"/>
    <col min="3813" max="3813" width="10.625" style="124" customWidth="1"/>
    <col min="3814" max="3817" width="5.875" style="124" customWidth="1"/>
    <col min="3818" max="3818" width="8.75" style="124" customWidth="1"/>
    <col min="3819" max="3819" width="5.875" style="124" customWidth="1"/>
    <col min="3820" max="3820" width="7.875" style="124" customWidth="1"/>
    <col min="3821" max="3821" width="5.875" style="124" customWidth="1"/>
    <col min="3822" max="3822" width="8" style="124" customWidth="1"/>
    <col min="3823" max="3827" width="5.875" style="124" customWidth="1"/>
    <col min="3828" max="3828" width="0.875" style="124" customWidth="1"/>
    <col min="3829" max="3829" width="5.75" style="124" customWidth="1"/>
    <col min="3830" max="3830" width="6" style="124" customWidth="1"/>
    <col min="3831" max="3831" width="1" style="124" customWidth="1"/>
    <col min="3832" max="3832" width="5.375" style="124" customWidth="1"/>
    <col min="3833" max="3833" width="6.875" style="124" customWidth="1"/>
    <col min="3834" max="3834" width="10.625" style="124" customWidth="1"/>
    <col min="3835" max="3835" width="8.625" style="124" customWidth="1"/>
    <col min="3836" max="4068" width="9.125" style="124"/>
    <col min="4069" max="4069" width="10.625" style="124" customWidth="1"/>
    <col min="4070" max="4073" width="5.875" style="124" customWidth="1"/>
    <col min="4074" max="4074" width="8.75" style="124" customWidth="1"/>
    <col min="4075" max="4075" width="5.875" style="124" customWidth="1"/>
    <col min="4076" max="4076" width="7.875" style="124" customWidth="1"/>
    <col min="4077" max="4077" width="5.875" style="124" customWidth="1"/>
    <col min="4078" max="4078" width="8" style="124" customWidth="1"/>
    <col min="4079" max="4083" width="5.875" style="124" customWidth="1"/>
    <col min="4084" max="4084" width="0.875" style="124" customWidth="1"/>
    <col min="4085" max="4085" width="5.75" style="124" customWidth="1"/>
    <col min="4086" max="4086" width="6" style="124" customWidth="1"/>
    <col min="4087" max="4087" width="1" style="124" customWidth="1"/>
    <col min="4088" max="4088" width="5.375" style="124" customWidth="1"/>
    <col min="4089" max="4089" width="6.875" style="124" customWidth="1"/>
    <col min="4090" max="4090" width="10.625" style="124" customWidth="1"/>
    <col min="4091" max="4091" width="8.625" style="124" customWidth="1"/>
    <col min="4092" max="4324" width="9.125" style="124"/>
    <col min="4325" max="4325" width="10.625" style="124" customWidth="1"/>
    <col min="4326" max="4329" width="5.875" style="124" customWidth="1"/>
    <col min="4330" max="4330" width="8.75" style="124" customWidth="1"/>
    <col min="4331" max="4331" width="5.875" style="124" customWidth="1"/>
    <col min="4332" max="4332" width="7.875" style="124" customWidth="1"/>
    <col min="4333" max="4333" width="5.875" style="124" customWidth="1"/>
    <col min="4334" max="4334" width="8" style="124" customWidth="1"/>
    <col min="4335" max="4339" width="5.875" style="124" customWidth="1"/>
    <col min="4340" max="4340" width="0.875" style="124" customWidth="1"/>
    <col min="4341" max="4341" width="5.75" style="124" customWidth="1"/>
    <col min="4342" max="4342" width="6" style="124" customWidth="1"/>
    <col min="4343" max="4343" width="1" style="124" customWidth="1"/>
    <col min="4344" max="4344" width="5.375" style="124" customWidth="1"/>
    <col min="4345" max="4345" width="6.875" style="124" customWidth="1"/>
    <col min="4346" max="4346" width="10.625" style="124" customWidth="1"/>
    <col min="4347" max="4347" width="8.625" style="124" customWidth="1"/>
    <col min="4348" max="4580" width="9.125" style="124"/>
    <col min="4581" max="4581" width="10.625" style="124" customWidth="1"/>
    <col min="4582" max="4585" width="5.875" style="124" customWidth="1"/>
    <col min="4586" max="4586" width="8.75" style="124" customWidth="1"/>
    <col min="4587" max="4587" width="5.875" style="124" customWidth="1"/>
    <col min="4588" max="4588" width="7.875" style="124" customWidth="1"/>
    <col min="4589" max="4589" width="5.875" style="124" customWidth="1"/>
    <col min="4590" max="4590" width="8" style="124" customWidth="1"/>
    <col min="4591" max="4595" width="5.875" style="124" customWidth="1"/>
    <col min="4596" max="4596" width="0.875" style="124" customWidth="1"/>
    <col min="4597" max="4597" width="5.75" style="124" customWidth="1"/>
    <col min="4598" max="4598" width="6" style="124" customWidth="1"/>
    <col min="4599" max="4599" width="1" style="124" customWidth="1"/>
    <col min="4600" max="4600" width="5.375" style="124" customWidth="1"/>
    <col min="4601" max="4601" width="6.875" style="124" customWidth="1"/>
    <col min="4602" max="4602" width="10.625" style="124" customWidth="1"/>
    <col min="4603" max="4603" width="8.625" style="124" customWidth="1"/>
    <col min="4604" max="4836" width="9.125" style="124"/>
    <col min="4837" max="4837" width="10.625" style="124" customWidth="1"/>
    <col min="4838" max="4841" width="5.875" style="124" customWidth="1"/>
    <col min="4842" max="4842" width="8.75" style="124" customWidth="1"/>
    <col min="4843" max="4843" width="5.875" style="124" customWidth="1"/>
    <col min="4844" max="4844" width="7.875" style="124" customWidth="1"/>
    <col min="4845" max="4845" width="5.875" style="124" customWidth="1"/>
    <col min="4846" max="4846" width="8" style="124" customWidth="1"/>
    <col min="4847" max="4851" width="5.875" style="124" customWidth="1"/>
    <col min="4852" max="4852" width="0.875" style="124" customWidth="1"/>
    <col min="4853" max="4853" width="5.75" style="124" customWidth="1"/>
    <col min="4854" max="4854" width="6" style="124" customWidth="1"/>
    <col min="4855" max="4855" width="1" style="124" customWidth="1"/>
    <col min="4856" max="4856" width="5.375" style="124" customWidth="1"/>
    <col min="4857" max="4857" width="6.875" style="124" customWidth="1"/>
    <col min="4858" max="4858" width="10.625" style="124" customWidth="1"/>
    <col min="4859" max="4859" width="8.625" style="124" customWidth="1"/>
    <col min="4860" max="5092" width="9.125" style="124"/>
    <col min="5093" max="5093" width="10.625" style="124" customWidth="1"/>
    <col min="5094" max="5097" width="5.875" style="124" customWidth="1"/>
    <col min="5098" max="5098" width="8.75" style="124" customWidth="1"/>
    <col min="5099" max="5099" width="5.875" style="124" customWidth="1"/>
    <col min="5100" max="5100" width="7.875" style="124" customWidth="1"/>
    <col min="5101" max="5101" width="5.875" style="124" customWidth="1"/>
    <col min="5102" max="5102" width="8" style="124" customWidth="1"/>
    <col min="5103" max="5107" width="5.875" style="124" customWidth="1"/>
    <col min="5108" max="5108" width="0.875" style="124" customWidth="1"/>
    <col min="5109" max="5109" width="5.75" style="124" customWidth="1"/>
    <col min="5110" max="5110" width="6" style="124" customWidth="1"/>
    <col min="5111" max="5111" width="1" style="124" customWidth="1"/>
    <col min="5112" max="5112" width="5.375" style="124" customWidth="1"/>
    <col min="5113" max="5113" width="6.875" style="124" customWidth="1"/>
    <col min="5114" max="5114" width="10.625" style="124" customWidth="1"/>
    <col min="5115" max="5115" width="8.625" style="124" customWidth="1"/>
    <col min="5116" max="5348" width="9.125" style="124"/>
    <col min="5349" max="5349" width="10.625" style="124" customWidth="1"/>
    <col min="5350" max="5353" width="5.875" style="124" customWidth="1"/>
    <col min="5354" max="5354" width="8.75" style="124" customWidth="1"/>
    <col min="5355" max="5355" width="5.875" style="124" customWidth="1"/>
    <col min="5356" max="5356" width="7.875" style="124" customWidth="1"/>
    <col min="5357" max="5357" width="5.875" style="124" customWidth="1"/>
    <col min="5358" max="5358" width="8" style="124" customWidth="1"/>
    <col min="5359" max="5363" width="5.875" style="124" customWidth="1"/>
    <col min="5364" max="5364" width="0.875" style="124" customWidth="1"/>
    <col min="5365" max="5365" width="5.75" style="124" customWidth="1"/>
    <col min="5366" max="5366" width="6" style="124" customWidth="1"/>
    <col min="5367" max="5367" width="1" style="124" customWidth="1"/>
    <col min="5368" max="5368" width="5.375" style="124" customWidth="1"/>
    <col min="5369" max="5369" width="6.875" style="124" customWidth="1"/>
    <col min="5370" max="5370" width="10.625" style="124" customWidth="1"/>
    <col min="5371" max="5371" width="8.625" style="124" customWidth="1"/>
    <col min="5372" max="5604" width="9.125" style="124"/>
    <col min="5605" max="5605" width="10.625" style="124" customWidth="1"/>
    <col min="5606" max="5609" width="5.875" style="124" customWidth="1"/>
    <col min="5610" max="5610" width="8.75" style="124" customWidth="1"/>
    <col min="5611" max="5611" width="5.875" style="124" customWidth="1"/>
    <col min="5612" max="5612" width="7.875" style="124" customWidth="1"/>
    <col min="5613" max="5613" width="5.875" style="124" customWidth="1"/>
    <col min="5614" max="5614" width="8" style="124" customWidth="1"/>
    <col min="5615" max="5619" width="5.875" style="124" customWidth="1"/>
    <col min="5620" max="5620" width="0.875" style="124" customWidth="1"/>
    <col min="5621" max="5621" width="5.75" style="124" customWidth="1"/>
    <col min="5622" max="5622" width="6" style="124" customWidth="1"/>
    <col min="5623" max="5623" width="1" style="124" customWidth="1"/>
    <col min="5624" max="5624" width="5.375" style="124" customWidth="1"/>
    <col min="5625" max="5625" width="6.875" style="124" customWidth="1"/>
    <col min="5626" max="5626" width="10.625" style="124" customWidth="1"/>
    <col min="5627" max="5627" width="8.625" style="124" customWidth="1"/>
    <col min="5628" max="5860" width="9.125" style="124"/>
    <col min="5861" max="5861" width="10.625" style="124" customWidth="1"/>
    <col min="5862" max="5865" width="5.875" style="124" customWidth="1"/>
    <col min="5866" max="5866" width="8.75" style="124" customWidth="1"/>
    <col min="5867" max="5867" width="5.875" style="124" customWidth="1"/>
    <col min="5868" max="5868" width="7.875" style="124" customWidth="1"/>
    <col min="5869" max="5869" width="5.875" style="124" customWidth="1"/>
    <col min="5870" max="5870" width="8" style="124" customWidth="1"/>
    <col min="5871" max="5875" width="5.875" style="124" customWidth="1"/>
    <col min="5876" max="5876" width="0.875" style="124" customWidth="1"/>
    <col min="5877" max="5877" width="5.75" style="124" customWidth="1"/>
    <col min="5878" max="5878" width="6" style="124" customWidth="1"/>
    <col min="5879" max="5879" width="1" style="124" customWidth="1"/>
    <col min="5880" max="5880" width="5.375" style="124" customWidth="1"/>
    <col min="5881" max="5881" width="6.875" style="124" customWidth="1"/>
    <col min="5882" max="5882" width="10.625" style="124" customWidth="1"/>
    <col min="5883" max="5883" width="8.625" style="124" customWidth="1"/>
    <col min="5884" max="6116" width="9.125" style="124"/>
    <col min="6117" max="6117" width="10.625" style="124" customWidth="1"/>
    <col min="6118" max="6121" width="5.875" style="124" customWidth="1"/>
    <col min="6122" max="6122" width="8.75" style="124" customWidth="1"/>
    <col min="6123" max="6123" width="5.875" style="124" customWidth="1"/>
    <col min="6124" max="6124" width="7.875" style="124" customWidth="1"/>
    <col min="6125" max="6125" width="5.875" style="124" customWidth="1"/>
    <col min="6126" max="6126" width="8" style="124" customWidth="1"/>
    <col min="6127" max="6131" width="5.875" style="124" customWidth="1"/>
    <col min="6132" max="6132" width="0.875" style="124" customWidth="1"/>
    <col min="6133" max="6133" width="5.75" style="124" customWidth="1"/>
    <col min="6134" max="6134" width="6" style="124" customWidth="1"/>
    <col min="6135" max="6135" width="1" style="124" customWidth="1"/>
    <col min="6136" max="6136" width="5.375" style="124" customWidth="1"/>
    <col min="6137" max="6137" width="6.875" style="124" customWidth="1"/>
    <col min="6138" max="6138" width="10.625" style="124" customWidth="1"/>
    <col min="6139" max="6139" width="8.625" style="124" customWidth="1"/>
    <col min="6140" max="6372" width="9.125" style="124"/>
    <col min="6373" max="6373" width="10.625" style="124" customWidth="1"/>
    <col min="6374" max="6377" width="5.875" style="124" customWidth="1"/>
    <col min="6378" max="6378" width="8.75" style="124" customWidth="1"/>
    <col min="6379" max="6379" width="5.875" style="124" customWidth="1"/>
    <col min="6380" max="6380" width="7.875" style="124" customWidth="1"/>
    <col min="6381" max="6381" width="5.875" style="124" customWidth="1"/>
    <col min="6382" max="6382" width="8" style="124" customWidth="1"/>
    <col min="6383" max="6387" width="5.875" style="124" customWidth="1"/>
    <col min="6388" max="6388" width="0.875" style="124" customWidth="1"/>
    <col min="6389" max="6389" width="5.75" style="124" customWidth="1"/>
    <col min="6390" max="6390" width="6" style="124" customWidth="1"/>
    <col min="6391" max="6391" width="1" style="124" customWidth="1"/>
    <col min="6392" max="6392" width="5.375" style="124" customWidth="1"/>
    <col min="6393" max="6393" width="6.875" style="124" customWidth="1"/>
    <col min="6394" max="6394" width="10.625" style="124" customWidth="1"/>
    <col min="6395" max="6395" width="8.625" style="124" customWidth="1"/>
    <col min="6396" max="6628" width="9.125" style="124"/>
    <col min="6629" max="6629" width="10.625" style="124" customWidth="1"/>
    <col min="6630" max="6633" width="5.875" style="124" customWidth="1"/>
    <col min="6634" max="6634" width="8.75" style="124" customWidth="1"/>
    <col min="6635" max="6635" width="5.875" style="124" customWidth="1"/>
    <col min="6636" max="6636" width="7.875" style="124" customWidth="1"/>
    <col min="6637" max="6637" width="5.875" style="124" customWidth="1"/>
    <col min="6638" max="6638" width="8" style="124" customWidth="1"/>
    <col min="6639" max="6643" width="5.875" style="124" customWidth="1"/>
    <col min="6644" max="6644" width="0.875" style="124" customWidth="1"/>
    <col min="6645" max="6645" width="5.75" style="124" customWidth="1"/>
    <col min="6646" max="6646" width="6" style="124" customWidth="1"/>
    <col min="6647" max="6647" width="1" style="124" customWidth="1"/>
    <col min="6648" max="6648" width="5.375" style="124" customWidth="1"/>
    <col min="6649" max="6649" width="6.875" style="124" customWidth="1"/>
    <col min="6650" max="6650" width="10.625" style="124" customWidth="1"/>
    <col min="6651" max="6651" width="8.625" style="124" customWidth="1"/>
    <col min="6652" max="6884" width="9.125" style="124"/>
    <col min="6885" max="6885" width="10.625" style="124" customWidth="1"/>
    <col min="6886" max="6889" width="5.875" style="124" customWidth="1"/>
    <col min="6890" max="6890" width="8.75" style="124" customWidth="1"/>
    <col min="6891" max="6891" width="5.875" style="124" customWidth="1"/>
    <col min="6892" max="6892" width="7.875" style="124" customWidth="1"/>
    <col min="6893" max="6893" width="5.875" style="124" customWidth="1"/>
    <col min="6894" max="6894" width="8" style="124" customWidth="1"/>
    <col min="6895" max="6899" width="5.875" style="124" customWidth="1"/>
    <col min="6900" max="6900" width="0.875" style="124" customWidth="1"/>
    <col min="6901" max="6901" width="5.75" style="124" customWidth="1"/>
    <col min="6902" max="6902" width="6" style="124" customWidth="1"/>
    <col min="6903" max="6903" width="1" style="124" customWidth="1"/>
    <col min="6904" max="6904" width="5.375" style="124" customWidth="1"/>
    <col min="6905" max="6905" width="6.875" style="124" customWidth="1"/>
    <col min="6906" max="6906" width="10.625" style="124" customWidth="1"/>
    <col min="6907" max="6907" width="8.625" style="124" customWidth="1"/>
    <col min="6908" max="7140" width="9.125" style="124"/>
    <col min="7141" max="7141" width="10.625" style="124" customWidth="1"/>
    <col min="7142" max="7145" width="5.875" style="124" customWidth="1"/>
    <col min="7146" max="7146" width="8.75" style="124" customWidth="1"/>
    <col min="7147" max="7147" width="5.875" style="124" customWidth="1"/>
    <col min="7148" max="7148" width="7.875" style="124" customWidth="1"/>
    <col min="7149" max="7149" width="5.875" style="124" customWidth="1"/>
    <col min="7150" max="7150" width="8" style="124" customWidth="1"/>
    <col min="7151" max="7155" width="5.875" style="124" customWidth="1"/>
    <col min="7156" max="7156" width="0.875" style="124" customWidth="1"/>
    <col min="7157" max="7157" width="5.75" style="124" customWidth="1"/>
    <col min="7158" max="7158" width="6" style="124" customWidth="1"/>
    <col min="7159" max="7159" width="1" style="124" customWidth="1"/>
    <col min="7160" max="7160" width="5.375" style="124" customWidth="1"/>
    <col min="7161" max="7161" width="6.875" style="124" customWidth="1"/>
    <col min="7162" max="7162" width="10.625" style="124" customWidth="1"/>
    <col min="7163" max="7163" width="8.625" style="124" customWidth="1"/>
    <col min="7164" max="7396" width="9.125" style="124"/>
    <col min="7397" max="7397" width="10.625" style="124" customWidth="1"/>
    <col min="7398" max="7401" width="5.875" style="124" customWidth="1"/>
    <col min="7402" max="7402" width="8.75" style="124" customWidth="1"/>
    <col min="7403" max="7403" width="5.875" style="124" customWidth="1"/>
    <col min="7404" max="7404" width="7.875" style="124" customWidth="1"/>
    <col min="7405" max="7405" width="5.875" style="124" customWidth="1"/>
    <col min="7406" max="7406" width="8" style="124" customWidth="1"/>
    <col min="7407" max="7411" width="5.875" style="124" customWidth="1"/>
    <col min="7412" max="7412" width="0.875" style="124" customWidth="1"/>
    <col min="7413" max="7413" width="5.75" style="124" customWidth="1"/>
    <col min="7414" max="7414" width="6" style="124" customWidth="1"/>
    <col min="7415" max="7415" width="1" style="124" customWidth="1"/>
    <col min="7416" max="7416" width="5.375" style="124" customWidth="1"/>
    <col min="7417" max="7417" width="6.875" style="124" customWidth="1"/>
    <col min="7418" max="7418" width="10.625" style="124" customWidth="1"/>
    <col min="7419" max="7419" width="8.625" style="124" customWidth="1"/>
    <col min="7420" max="7652" width="9.125" style="124"/>
    <col min="7653" max="7653" width="10.625" style="124" customWidth="1"/>
    <col min="7654" max="7657" width="5.875" style="124" customWidth="1"/>
    <col min="7658" max="7658" width="8.75" style="124" customWidth="1"/>
    <col min="7659" max="7659" width="5.875" style="124" customWidth="1"/>
    <col min="7660" max="7660" width="7.875" style="124" customWidth="1"/>
    <col min="7661" max="7661" width="5.875" style="124" customWidth="1"/>
    <col min="7662" max="7662" width="8" style="124" customWidth="1"/>
    <col min="7663" max="7667" width="5.875" style="124" customWidth="1"/>
    <col min="7668" max="7668" width="0.875" style="124" customWidth="1"/>
    <col min="7669" max="7669" width="5.75" style="124" customWidth="1"/>
    <col min="7670" max="7670" width="6" style="124" customWidth="1"/>
    <col min="7671" max="7671" width="1" style="124" customWidth="1"/>
    <col min="7672" max="7672" width="5.375" style="124" customWidth="1"/>
    <col min="7673" max="7673" width="6.875" style="124" customWidth="1"/>
    <col min="7674" max="7674" width="10.625" style="124" customWidth="1"/>
    <col min="7675" max="7675" width="8.625" style="124" customWidth="1"/>
    <col min="7676" max="7908" width="9.125" style="124"/>
    <col min="7909" max="7909" width="10.625" style="124" customWidth="1"/>
    <col min="7910" max="7913" width="5.875" style="124" customWidth="1"/>
    <col min="7914" max="7914" width="8.75" style="124" customWidth="1"/>
    <col min="7915" max="7915" width="5.875" style="124" customWidth="1"/>
    <col min="7916" max="7916" width="7.875" style="124" customWidth="1"/>
    <col min="7917" max="7917" width="5.875" style="124" customWidth="1"/>
    <col min="7918" max="7918" width="8" style="124" customWidth="1"/>
    <col min="7919" max="7923" width="5.875" style="124" customWidth="1"/>
    <col min="7924" max="7924" width="0.875" style="124" customWidth="1"/>
    <col min="7925" max="7925" width="5.75" style="124" customWidth="1"/>
    <col min="7926" max="7926" width="6" style="124" customWidth="1"/>
    <col min="7927" max="7927" width="1" style="124" customWidth="1"/>
    <col min="7928" max="7928" width="5.375" style="124" customWidth="1"/>
    <col min="7929" max="7929" width="6.875" style="124" customWidth="1"/>
    <col min="7930" max="7930" width="10.625" style="124" customWidth="1"/>
    <col min="7931" max="7931" width="8.625" style="124" customWidth="1"/>
    <col min="7932" max="8164" width="9.125" style="124"/>
    <col min="8165" max="8165" width="10.625" style="124" customWidth="1"/>
    <col min="8166" max="8169" width="5.875" style="124" customWidth="1"/>
    <col min="8170" max="8170" width="8.75" style="124" customWidth="1"/>
    <col min="8171" max="8171" width="5.875" style="124" customWidth="1"/>
    <col min="8172" max="8172" width="7.875" style="124" customWidth="1"/>
    <col min="8173" max="8173" width="5.875" style="124" customWidth="1"/>
    <col min="8174" max="8174" width="8" style="124" customWidth="1"/>
    <col min="8175" max="8179" width="5.875" style="124" customWidth="1"/>
    <col min="8180" max="8180" width="0.875" style="124" customWidth="1"/>
    <col min="8181" max="8181" width="5.75" style="124" customWidth="1"/>
    <col min="8182" max="8182" width="6" style="124" customWidth="1"/>
    <col min="8183" max="8183" width="1" style="124" customWidth="1"/>
    <col min="8184" max="8184" width="5.375" style="124" customWidth="1"/>
    <col min="8185" max="8185" width="6.875" style="124" customWidth="1"/>
    <col min="8186" max="8186" width="10.625" style="124" customWidth="1"/>
    <col min="8187" max="8187" width="8.625" style="124" customWidth="1"/>
    <col min="8188" max="8420" width="9.125" style="124"/>
    <col min="8421" max="8421" width="10.625" style="124" customWidth="1"/>
    <col min="8422" max="8425" width="5.875" style="124" customWidth="1"/>
    <col min="8426" max="8426" width="8.75" style="124" customWidth="1"/>
    <col min="8427" max="8427" width="5.875" style="124" customWidth="1"/>
    <col min="8428" max="8428" width="7.875" style="124" customWidth="1"/>
    <col min="8429" max="8429" width="5.875" style="124" customWidth="1"/>
    <col min="8430" max="8430" width="8" style="124" customWidth="1"/>
    <col min="8431" max="8435" width="5.875" style="124" customWidth="1"/>
    <col min="8436" max="8436" width="0.875" style="124" customWidth="1"/>
    <col min="8437" max="8437" width="5.75" style="124" customWidth="1"/>
    <col min="8438" max="8438" width="6" style="124" customWidth="1"/>
    <col min="8439" max="8439" width="1" style="124" customWidth="1"/>
    <col min="8440" max="8440" width="5.375" style="124" customWidth="1"/>
    <col min="8441" max="8441" width="6.875" style="124" customWidth="1"/>
    <col min="8442" max="8442" width="10.625" style="124" customWidth="1"/>
    <col min="8443" max="8443" width="8.625" style="124" customWidth="1"/>
    <col min="8444" max="8676" width="9.125" style="124"/>
    <col min="8677" max="8677" width="10.625" style="124" customWidth="1"/>
    <col min="8678" max="8681" width="5.875" style="124" customWidth="1"/>
    <col min="8682" max="8682" width="8.75" style="124" customWidth="1"/>
    <col min="8683" max="8683" width="5.875" style="124" customWidth="1"/>
    <col min="8684" max="8684" width="7.875" style="124" customWidth="1"/>
    <col min="8685" max="8685" width="5.875" style="124" customWidth="1"/>
    <col min="8686" max="8686" width="8" style="124" customWidth="1"/>
    <col min="8687" max="8691" width="5.875" style="124" customWidth="1"/>
    <col min="8692" max="8692" width="0.875" style="124" customWidth="1"/>
    <col min="8693" max="8693" width="5.75" style="124" customWidth="1"/>
    <col min="8694" max="8694" width="6" style="124" customWidth="1"/>
    <col min="8695" max="8695" width="1" style="124" customWidth="1"/>
    <col min="8696" max="8696" width="5.375" style="124" customWidth="1"/>
    <col min="8697" max="8697" width="6.875" style="124" customWidth="1"/>
    <col min="8698" max="8698" width="10.625" style="124" customWidth="1"/>
    <col min="8699" max="8699" width="8.625" style="124" customWidth="1"/>
    <col min="8700" max="8932" width="9.125" style="124"/>
    <col min="8933" max="8933" width="10.625" style="124" customWidth="1"/>
    <col min="8934" max="8937" width="5.875" style="124" customWidth="1"/>
    <col min="8938" max="8938" width="8.75" style="124" customWidth="1"/>
    <col min="8939" max="8939" width="5.875" style="124" customWidth="1"/>
    <col min="8940" max="8940" width="7.875" style="124" customWidth="1"/>
    <col min="8941" max="8941" width="5.875" style="124" customWidth="1"/>
    <col min="8942" max="8942" width="8" style="124" customWidth="1"/>
    <col min="8943" max="8947" width="5.875" style="124" customWidth="1"/>
    <col min="8948" max="8948" width="0.875" style="124" customWidth="1"/>
    <col min="8949" max="8949" width="5.75" style="124" customWidth="1"/>
    <col min="8950" max="8950" width="6" style="124" customWidth="1"/>
    <col min="8951" max="8951" width="1" style="124" customWidth="1"/>
    <col min="8952" max="8952" width="5.375" style="124" customWidth="1"/>
    <col min="8953" max="8953" width="6.875" style="124" customWidth="1"/>
    <col min="8954" max="8954" width="10.625" style="124" customWidth="1"/>
    <col min="8955" max="8955" width="8.625" style="124" customWidth="1"/>
    <col min="8956" max="9188" width="9.125" style="124"/>
    <col min="9189" max="9189" width="10.625" style="124" customWidth="1"/>
    <col min="9190" max="9193" width="5.875" style="124" customWidth="1"/>
    <col min="9194" max="9194" width="8.75" style="124" customWidth="1"/>
    <col min="9195" max="9195" width="5.875" style="124" customWidth="1"/>
    <col min="9196" max="9196" width="7.875" style="124" customWidth="1"/>
    <col min="9197" max="9197" width="5.875" style="124" customWidth="1"/>
    <col min="9198" max="9198" width="8" style="124" customWidth="1"/>
    <col min="9199" max="9203" width="5.875" style="124" customWidth="1"/>
    <col min="9204" max="9204" width="0.875" style="124" customWidth="1"/>
    <col min="9205" max="9205" width="5.75" style="124" customWidth="1"/>
    <col min="9206" max="9206" width="6" style="124" customWidth="1"/>
    <col min="9207" max="9207" width="1" style="124" customWidth="1"/>
    <col min="9208" max="9208" width="5.375" style="124" customWidth="1"/>
    <col min="9209" max="9209" width="6.875" style="124" customWidth="1"/>
    <col min="9210" max="9210" width="10.625" style="124" customWidth="1"/>
    <col min="9211" max="9211" width="8.625" style="124" customWidth="1"/>
    <col min="9212" max="9444" width="9.125" style="124"/>
    <col min="9445" max="9445" width="10.625" style="124" customWidth="1"/>
    <col min="9446" max="9449" width="5.875" style="124" customWidth="1"/>
    <col min="9450" max="9450" width="8.75" style="124" customWidth="1"/>
    <col min="9451" max="9451" width="5.875" style="124" customWidth="1"/>
    <col min="9452" max="9452" width="7.875" style="124" customWidth="1"/>
    <col min="9453" max="9453" width="5.875" style="124" customWidth="1"/>
    <col min="9454" max="9454" width="8" style="124" customWidth="1"/>
    <col min="9455" max="9459" width="5.875" style="124" customWidth="1"/>
    <col min="9460" max="9460" width="0.875" style="124" customWidth="1"/>
    <col min="9461" max="9461" width="5.75" style="124" customWidth="1"/>
    <col min="9462" max="9462" width="6" style="124" customWidth="1"/>
    <col min="9463" max="9463" width="1" style="124" customWidth="1"/>
    <col min="9464" max="9464" width="5.375" style="124" customWidth="1"/>
    <col min="9465" max="9465" width="6.875" style="124" customWidth="1"/>
    <col min="9466" max="9466" width="10.625" style="124" customWidth="1"/>
    <col min="9467" max="9467" width="8.625" style="124" customWidth="1"/>
    <col min="9468" max="9700" width="9.125" style="124"/>
    <col min="9701" max="9701" width="10.625" style="124" customWidth="1"/>
    <col min="9702" max="9705" width="5.875" style="124" customWidth="1"/>
    <col min="9706" max="9706" width="8.75" style="124" customWidth="1"/>
    <col min="9707" max="9707" width="5.875" style="124" customWidth="1"/>
    <col min="9708" max="9708" width="7.875" style="124" customWidth="1"/>
    <col min="9709" max="9709" width="5.875" style="124" customWidth="1"/>
    <col min="9710" max="9710" width="8" style="124" customWidth="1"/>
    <col min="9711" max="9715" width="5.875" style="124" customWidth="1"/>
    <col min="9716" max="9716" width="0.875" style="124" customWidth="1"/>
    <col min="9717" max="9717" width="5.75" style="124" customWidth="1"/>
    <col min="9718" max="9718" width="6" style="124" customWidth="1"/>
    <col min="9719" max="9719" width="1" style="124" customWidth="1"/>
    <col min="9720" max="9720" width="5.375" style="124" customWidth="1"/>
    <col min="9721" max="9721" width="6.875" style="124" customWidth="1"/>
    <col min="9722" max="9722" width="10.625" style="124" customWidth="1"/>
    <col min="9723" max="9723" width="8.625" style="124" customWidth="1"/>
    <col min="9724" max="9956" width="9.125" style="124"/>
    <col min="9957" max="9957" width="10.625" style="124" customWidth="1"/>
    <col min="9958" max="9961" width="5.875" style="124" customWidth="1"/>
    <col min="9962" max="9962" width="8.75" style="124" customWidth="1"/>
    <col min="9963" max="9963" width="5.875" style="124" customWidth="1"/>
    <col min="9964" max="9964" width="7.875" style="124" customWidth="1"/>
    <col min="9965" max="9965" width="5.875" style="124" customWidth="1"/>
    <col min="9966" max="9966" width="8" style="124" customWidth="1"/>
    <col min="9967" max="9971" width="5.875" style="124" customWidth="1"/>
    <col min="9972" max="9972" width="0.875" style="124" customWidth="1"/>
    <col min="9973" max="9973" width="5.75" style="124" customWidth="1"/>
    <col min="9974" max="9974" width="6" style="124" customWidth="1"/>
    <col min="9975" max="9975" width="1" style="124" customWidth="1"/>
    <col min="9976" max="9976" width="5.375" style="124" customWidth="1"/>
    <col min="9977" max="9977" width="6.875" style="124" customWidth="1"/>
    <col min="9978" max="9978" width="10.625" style="124" customWidth="1"/>
    <col min="9979" max="9979" width="8.625" style="124" customWidth="1"/>
    <col min="9980" max="10212" width="9.125" style="124"/>
    <col min="10213" max="10213" width="10.625" style="124" customWidth="1"/>
    <col min="10214" max="10217" width="5.875" style="124" customWidth="1"/>
    <col min="10218" max="10218" width="8.75" style="124" customWidth="1"/>
    <col min="10219" max="10219" width="5.875" style="124" customWidth="1"/>
    <col min="10220" max="10220" width="7.875" style="124" customWidth="1"/>
    <col min="10221" max="10221" width="5.875" style="124" customWidth="1"/>
    <col min="10222" max="10222" width="8" style="124" customWidth="1"/>
    <col min="10223" max="10227" width="5.875" style="124" customWidth="1"/>
    <col min="10228" max="10228" width="0.875" style="124" customWidth="1"/>
    <col min="10229" max="10229" width="5.75" style="124" customWidth="1"/>
    <col min="10230" max="10230" width="6" style="124" customWidth="1"/>
    <col min="10231" max="10231" width="1" style="124" customWidth="1"/>
    <col min="10232" max="10232" width="5.375" style="124" customWidth="1"/>
    <col min="10233" max="10233" width="6.875" style="124" customWidth="1"/>
    <col min="10234" max="10234" width="10.625" style="124" customWidth="1"/>
    <col min="10235" max="10235" width="8.625" style="124" customWidth="1"/>
    <col min="10236" max="10468" width="9.125" style="124"/>
    <col min="10469" max="10469" width="10.625" style="124" customWidth="1"/>
    <col min="10470" max="10473" width="5.875" style="124" customWidth="1"/>
    <col min="10474" max="10474" width="8.75" style="124" customWidth="1"/>
    <col min="10475" max="10475" width="5.875" style="124" customWidth="1"/>
    <col min="10476" max="10476" width="7.875" style="124" customWidth="1"/>
    <col min="10477" max="10477" width="5.875" style="124" customWidth="1"/>
    <col min="10478" max="10478" width="8" style="124" customWidth="1"/>
    <col min="10479" max="10483" width="5.875" style="124" customWidth="1"/>
    <col min="10484" max="10484" width="0.875" style="124" customWidth="1"/>
    <col min="10485" max="10485" width="5.75" style="124" customWidth="1"/>
    <col min="10486" max="10486" width="6" style="124" customWidth="1"/>
    <col min="10487" max="10487" width="1" style="124" customWidth="1"/>
    <col min="10488" max="10488" width="5.375" style="124" customWidth="1"/>
    <col min="10489" max="10489" width="6.875" style="124" customWidth="1"/>
    <col min="10490" max="10490" width="10.625" style="124" customWidth="1"/>
    <col min="10491" max="10491" width="8.625" style="124" customWidth="1"/>
    <col min="10492" max="10724" width="9.125" style="124"/>
    <col min="10725" max="10725" width="10.625" style="124" customWidth="1"/>
    <col min="10726" max="10729" width="5.875" style="124" customWidth="1"/>
    <col min="10730" max="10730" width="8.75" style="124" customWidth="1"/>
    <col min="10731" max="10731" width="5.875" style="124" customWidth="1"/>
    <col min="10732" max="10732" width="7.875" style="124" customWidth="1"/>
    <col min="10733" max="10733" width="5.875" style="124" customWidth="1"/>
    <col min="10734" max="10734" width="8" style="124" customWidth="1"/>
    <col min="10735" max="10739" width="5.875" style="124" customWidth="1"/>
    <col min="10740" max="10740" width="0.875" style="124" customWidth="1"/>
    <col min="10741" max="10741" width="5.75" style="124" customWidth="1"/>
    <col min="10742" max="10742" width="6" style="124" customWidth="1"/>
    <col min="10743" max="10743" width="1" style="124" customWidth="1"/>
    <col min="10744" max="10744" width="5.375" style="124" customWidth="1"/>
    <col min="10745" max="10745" width="6.875" style="124" customWidth="1"/>
    <col min="10746" max="10746" width="10.625" style="124" customWidth="1"/>
    <col min="10747" max="10747" width="8.625" style="124" customWidth="1"/>
    <col min="10748" max="10980" width="9.125" style="124"/>
    <col min="10981" max="10981" width="10.625" style="124" customWidth="1"/>
    <col min="10982" max="10985" width="5.875" style="124" customWidth="1"/>
    <col min="10986" max="10986" width="8.75" style="124" customWidth="1"/>
    <col min="10987" max="10987" width="5.875" style="124" customWidth="1"/>
    <col min="10988" max="10988" width="7.875" style="124" customWidth="1"/>
    <col min="10989" max="10989" width="5.875" style="124" customWidth="1"/>
    <col min="10990" max="10990" width="8" style="124" customWidth="1"/>
    <col min="10991" max="10995" width="5.875" style="124" customWidth="1"/>
    <col min="10996" max="10996" width="0.875" style="124" customWidth="1"/>
    <col min="10997" max="10997" width="5.75" style="124" customWidth="1"/>
    <col min="10998" max="10998" width="6" style="124" customWidth="1"/>
    <col min="10999" max="10999" width="1" style="124" customWidth="1"/>
    <col min="11000" max="11000" width="5.375" style="124" customWidth="1"/>
    <col min="11001" max="11001" width="6.875" style="124" customWidth="1"/>
    <col min="11002" max="11002" width="10.625" style="124" customWidth="1"/>
    <col min="11003" max="11003" width="8.625" style="124" customWidth="1"/>
    <col min="11004" max="11236" width="9.125" style="124"/>
    <col min="11237" max="11237" width="10.625" style="124" customWidth="1"/>
    <col min="11238" max="11241" width="5.875" style="124" customWidth="1"/>
    <col min="11242" max="11242" width="8.75" style="124" customWidth="1"/>
    <col min="11243" max="11243" width="5.875" style="124" customWidth="1"/>
    <col min="11244" max="11244" width="7.875" style="124" customWidth="1"/>
    <col min="11245" max="11245" width="5.875" style="124" customWidth="1"/>
    <col min="11246" max="11246" width="8" style="124" customWidth="1"/>
    <col min="11247" max="11251" width="5.875" style="124" customWidth="1"/>
    <col min="11252" max="11252" width="0.875" style="124" customWidth="1"/>
    <col min="11253" max="11253" width="5.75" style="124" customWidth="1"/>
    <col min="11254" max="11254" width="6" style="124" customWidth="1"/>
    <col min="11255" max="11255" width="1" style="124" customWidth="1"/>
    <col min="11256" max="11256" width="5.375" style="124" customWidth="1"/>
    <col min="11257" max="11257" width="6.875" style="124" customWidth="1"/>
    <col min="11258" max="11258" width="10.625" style="124" customWidth="1"/>
    <col min="11259" max="11259" width="8.625" style="124" customWidth="1"/>
    <col min="11260" max="11492" width="9.125" style="124"/>
    <col min="11493" max="11493" width="10.625" style="124" customWidth="1"/>
    <col min="11494" max="11497" width="5.875" style="124" customWidth="1"/>
    <col min="11498" max="11498" width="8.75" style="124" customWidth="1"/>
    <col min="11499" max="11499" width="5.875" style="124" customWidth="1"/>
    <col min="11500" max="11500" width="7.875" style="124" customWidth="1"/>
    <col min="11501" max="11501" width="5.875" style="124" customWidth="1"/>
    <col min="11502" max="11502" width="8" style="124" customWidth="1"/>
    <col min="11503" max="11507" width="5.875" style="124" customWidth="1"/>
    <col min="11508" max="11508" width="0.875" style="124" customWidth="1"/>
    <col min="11509" max="11509" width="5.75" style="124" customWidth="1"/>
    <col min="11510" max="11510" width="6" style="124" customWidth="1"/>
    <col min="11511" max="11511" width="1" style="124" customWidth="1"/>
    <col min="11512" max="11512" width="5.375" style="124" customWidth="1"/>
    <col min="11513" max="11513" width="6.875" style="124" customWidth="1"/>
    <col min="11514" max="11514" width="10.625" style="124" customWidth="1"/>
    <col min="11515" max="11515" width="8.625" style="124" customWidth="1"/>
    <col min="11516" max="11748" width="9.125" style="124"/>
    <col min="11749" max="11749" width="10.625" style="124" customWidth="1"/>
    <col min="11750" max="11753" width="5.875" style="124" customWidth="1"/>
    <col min="11754" max="11754" width="8.75" style="124" customWidth="1"/>
    <col min="11755" max="11755" width="5.875" style="124" customWidth="1"/>
    <col min="11756" max="11756" width="7.875" style="124" customWidth="1"/>
    <col min="11757" max="11757" width="5.875" style="124" customWidth="1"/>
    <col min="11758" max="11758" width="8" style="124" customWidth="1"/>
    <col min="11759" max="11763" width="5.875" style="124" customWidth="1"/>
    <col min="11764" max="11764" width="0.875" style="124" customWidth="1"/>
    <col min="11765" max="11765" width="5.75" style="124" customWidth="1"/>
    <col min="11766" max="11766" width="6" style="124" customWidth="1"/>
    <col min="11767" max="11767" width="1" style="124" customWidth="1"/>
    <col min="11768" max="11768" width="5.375" style="124" customWidth="1"/>
    <col min="11769" max="11769" width="6.875" style="124" customWidth="1"/>
    <col min="11770" max="11770" width="10.625" style="124" customWidth="1"/>
    <col min="11771" max="11771" width="8.625" style="124" customWidth="1"/>
    <col min="11772" max="12004" width="9.125" style="124"/>
    <col min="12005" max="12005" width="10.625" style="124" customWidth="1"/>
    <col min="12006" max="12009" width="5.875" style="124" customWidth="1"/>
    <col min="12010" max="12010" width="8.75" style="124" customWidth="1"/>
    <col min="12011" max="12011" width="5.875" style="124" customWidth="1"/>
    <col min="12012" max="12012" width="7.875" style="124" customWidth="1"/>
    <col min="12013" max="12013" width="5.875" style="124" customWidth="1"/>
    <col min="12014" max="12014" width="8" style="124" customWidth="1"/>
    <col min="12015" max="12019" width="5.875" style="124" customWidth="1"/>
    <col min="12020" max="12020" width="0.875" style="124" customWidth="1"/>
    <col min="12021" max="12021" width="5.75" style="124" customWidth="1"/>
    <col min="12022" max="12022" width="6" style="124" customWidth="1"/>
    <col min="12023" max="12023" width="1" style="124" customWidth="1"/>
    <col min="12024" max="12024" width="5.375" style="124" customWidth="1"/>
    <col min="12025" max="12025" width="6.875" style="124" customWidth="1"/>
    <col min="12026" max="12026" width="10.625" style="124" customWidth="1"/>
    <col min="12027" max="12027" width="8.625" style="124" customWidth="1"/>
    <col min="12028" max="12260" width="9.125" style="124"/>
    <col min="12261" max="12261" width="10.625" style="124" customWidth="1"/>
    <col min="12262" max="12265" width="5.875" style="124" customWidth="1"/>
    <col min="12266" max="12266" width="8.75" style="124" customWidth="1"/>
    <col min="12267" max="12267" width="5.875" style="124" customWidth="1"/>
    <col min="12268" max="12268" width="7.875" style="124" customWidth="1"/>
    <col min="12269" max="12269" width="5.875" style="124" customWidth="1"/>
    <col min="12270" max="12270" width="8" style="124" customWidth="1"/>
    <col min="12271" max="12275" width="5.875" style="124" customWidth="1"/>
    <col min="12276" max="12276" width="0.875" style="124" customWidth="1"/>
    <col min="12277" max="12277" width="5.75" style="124" customWidth="1"/>
    <col min="12278" max="12278" width="6" style="124" customWidth="1"/>
    <col min="12279" max="12279" width="1" style="124" customWidth="1"/>
    <col min="12280" max="12280" width="5.375" style="124" customWidth="1"/>
    <col min="12281" max="12281" width="6.875" style="124" customWidth="1"/>
    <col min="12282" max="12282" width="10.625" style="124" customWidth="1"/>
    <col min="12283" max="12283" width="8.625" style="124" customWidth="1"/>
    <col min="12284" max="12516" width="9.125" style="124"/>
    <col min="12517" max="12517" width="10.625" style="124" customWidth="1"/>
    <col min="12518" max="12521" width="5.875" style="124" customWidth="1"/>
    <col min="12522" max="12522" width="8.75" style="124" customWidth="1"/>
    <col min="12523" max="12523" width="5.875" style="124" customWidth="1"/>
    <col min="12524" max="12524" width="7.875" style="124" customWidth="1"/>
    <col min="12525" max="12525" width="5.875" style="124" customWidth="1"/>
    <col min="12526" max="12526" width="8" style="124" customWidth="1"/>
    <col min="12527" max="12531" width="5.875" style="124" customWidth="1"/>
    <col min="12532" max="12532" width="0.875" style="124" customWidth="1"/>
    <col min="12533" max="12533" width="5.75" style="124" customWidth="1"/>
    <col min="12534" max="12534" width="6" style="124" customWidth="1"/>
    <col min="12535" max="12535" width="1" style="124" customWidth="1"/>
    <col min="12536" max="12536" width="5.375" style="124" customWidth="1"/>
    <col min="12537" max="12537" width="6.875" style="124" customWidth="1"/>
    <col min="12538" max="12538" width="10.625" style="124" customWidth="1"/>
    <col min="12539" max="12539" width="8.625" style="124" customWidth="1"/>
    <col min="12540" max="12772" width="9.125" style="124"/>
    <col min="12773" max="12773" width="10.625" style="124" customWidth="1"/>
    <col min="12774" max="12777" width="5.875" style="124" customWidth="1"/>
    <col min="12778" max="12778" width="8.75" style="124" customWidth="1"/>
    <col min="12779" max="12779" width="5.875" style="124" customWidth="1"/>
    <col min="12780" max="12780" width="7.875" style="124" customWidth="1"/>
    <col min="12781" max="12781" width="5.875" style="124" customWidth="1"/>
    <col min="12782" max="12782" width="8" style="124" customWidth="1"/>
    <col min="12783" max="12787" width="5.875" style="124" customWidth="1"/>
    <col min="12788" max="12788" width="0.875" style="124" customWidth="1"/>
    <col min="12789" max="12789" width="5.75" style="124" customWidth="1"/>
    <col min="12790" max="12790" width="6" style="124" customWidth="1"/>
    <col min="12791" max="12791" width="1" style="124" customWidth="1"/>
    <col min="12792" max="12792" width="5.375" style="124" customWidth="1"/>
    <col min="12793" max="12793" width="6.875" style="124" customWidth="1"/>
    <col min="12794" max="12794" width="10.625" style="124" customWidth="1"/>
    <col min="12795" max="12795" width="8.625" style="124" customWidth="1"/>
    <col min="12796" max="13028" width="9.125" style="124"/>
    <col min="13029" max="13029" width="10.625" style="124" customWidth="1"/>
    <col min="13030" max="13033" width="5.875" style="124" customWidth="1"/>
    <col min="13034" max="13034" width="8.75" style="124" customWidth="1"/>
    <col min="13035" max="13035" width="5.875" style="124" customWidth="1"/>
    <col min="13036" max="13036" width="7.875" style="124" customWidth="1"/>
    <col min="13037" max="13037" width="5.875" style="124" customWidth="1"/>
    <col min="13038" max="13038" width="8" style="124" customWidth="1"/>
    <col min="13039" max="13043" width="5.875" style="124" customWidth="1"/>
    <col min="13044" max="13044" width="0.875" style="124" customWidth="1"/>
    <col min="13045" max="13045" width="5.75" style="124" customWidth="1"/>
    <col min="13046" max="13046" width="6" style="124" customWidth="1"/>
    <col min="13047" max="13047" width="1" style="124" customWidth="1"/>
    <col min="13048" max="13048" width="5.375" style="124" customWidth="1"/>
    <col min="13049" max="13049" width="6.875" style="124" customWidth="1"/>
    <col min="13050" max="13050" width="10.625" style="124" customWidth="1"/>
    <col min="13051" max="13051" width="8.625" style="124" customWidth="1"/>
    <col min="13052" max="13284" width="9.125" style="124"/>
    <col min="13285" max="13285" width="10.625" style="124" customWidth="1"/>
    <col min="13286" max="13289" width="5.875" style="124" customWidth="1"/>
    <col min="13290" max="13290" width="8.75" style="124" customWidth="1"/>
    <col min="13291" max="13291" width="5.875" style="124" customWidth="1"/>
    <col min="13292" max="13292" width="7.875" style="124" customWidth="1"/>
    <col min="13293" max="13293" width="5.875" style="124" customWidth="1"/>
    <col min="13294" max="13294" width="8" style="124" customWidth="1"/>
    <col min="13295" max="13299" width="5.875" style="124" customWidth="1"/>
    <col min="13300" max="13300" width="0.875" style="124" customWidth="1"/>
    <col min="13301" max="13301" width="5.75" style="124" customWidth="1"/>
    <col min="13302" max="13302" width="6" style="124" customWidth="1"/>
    <col min="13303" max="13303" width="1" style="124" customWidth="1"/>
    <col min="13304" max="13304" width="5.375" style="124" customWidth="1"/>
    <col min="13305" max="13305" width="6.875" style="124" customWidth="1"/>
    <col min="13306" max="13306" width="10.625" style="124" customWidth="1"/>
    <col min="13307" max="13307" width="8.625" style="124" customWidth="1"/>
    <col min="13308" max="13540" width="9.125" style="124"/>
    <col min="13541" max="13541" width="10.625" style="124" customWidth="1"/>
    <col min="13542" max="13545" width="5.875" style="124" customWidth="1"/>
    <col min="13546" max="13546" width="8.75" style="124" customWidth="1"/>
    <col min="13547" max="13547" width="5.875" style="124" customWidth="1"/>
    <col min="13548" max="13548" width="7.875" style="124" customWidth="1"/>
    <col min="13549" max="13549" width="5.875" style="124" customWidth="1"/>
    <col min="13550" max="13550" width="8" style="124" customWidth="1"/>
    <col min="13551" max="13555" width="5.875" style="124" customWidth="1"/>
    <col min="13556" max="13556" width="0.875" style="124" customWidth="1"/>
    <col min="13557" max="13557" width="5.75" style="124" customWidth="1"/>
    <col min="13558" max="13558" width="6" style="124" customWidth="1"/>
    <col min="13559" max="13559" width="1" style="124" customWidth="1"/>
    <col min="13560" max="13560" width="5.375" style="124" customWidth="1"/>
    <col min="13561" max="13561" width="6.875" style="124" customWidth="1"/>
    <col min="13562" max="13562" width="10.625" style="124" customWidth="1"/>
    <col min="13563" max="13563" width="8.625" style="124" customWidth="1"/>
    <col min="13564" max="13796" width="9.125" style="124"/>
    <col min="13797" max="13797" width="10.625" style="124" customWidth="1"/>
    <col min="13798" max="13801" width="5.875" style="124" customWidth="1"/>
    <col min="13802" max="13802" width="8.75" style="124" customWidth="1"/>
    <col min="13803" max="13803" width="5.875" style="124" customWidth="1"/>
    <col min="13804" max="13804" width="7.875" style="124" customWidth="1"/>
    <col min="13805" max="13805" width="5.875" style="124" customWidth="1"/>
    <col min="13806" max="13806" width="8" style="124" customWidth="1"/>
    <col min="13807" max="13811" width="5.875" style="124" customWidth="1"/>
    <col min="13812" max="13812" width="0.875" style="124" customWidth="1"/>
    <col min="13813" max="13813" width="5.75" style="124" customWidth="1"/>
    <col min="13814" max="13814" width="6" style="124" customWidth="1"/>
    <col min="13815" max="13815" width="1" style="124" customWidth="1"/>
    <col min="13816" max="13816" width="5.375" style="124" customWidth="1"/>
    <col min="13817" max="13817" width="6.875" style="124" customWidth="1"/>
    <col min="13818" max="13818" width="10.625" style="124" customWidth="1"/>
    <col min="13819" max="13819" width="8.625" style="124" customWidth="1"/>
    <col min="13820" max="14052" width="9.125" style="124"/>
    <col min="14053" max="14053" width="10.625" style="124" customWidth="1"/>
    <col min="14054" max="14057" width="5.875" style="124" customWidth="1"/>
    <col min="14058" max="14058" width="8.75" style="124" customWidth="1"/>
    <col min="14059" max="14059" width="5.875" style="124" customWidth="1"/>
    <col min="14060" max="14060" width="7.875" style="124" customWidth="1"/>
    <col min="14061" max="14061" width="5.875" style="124" customWidth="1"/>
    <col min="14062" max="14062" width="8" style="124" customWidth="1"/>
    <col min="14063" max="14067" width="5.875" style="124" customWidth="1"/>
    <col min="14068" max="14068" width="0.875" style="124" customWidth="1"/>
    <col min="14069" max="14069" width="5.75" style="124" customWidth="1"/>
    <col min="14070" max="14070" width="6" style="124" customWidth="1"/>
    <col min="14071" max="14071" width="1" style="124" customWidth="1"/>
    <col min="14072" max="14072" width="5.375" style="124" customWidth="1"/>
    <col min="14073" max="14073" width="6.875" style="124" customWidth="1"/>
    <col min="14074" max="14074" width="10.625" style="124" customWidth="1"/>
    <col min="14075" max="14075" width="8.625" style="124" customWidth="1"/>
    <col min="14076" max="14308" width="9.125" style="124"/>
    <col min="14309" max="14309" width="10.625" style="124" customWidth="1"/>
    <col min="14310" max="14313" width="5.875" style="124" customWidth="1"/>
    <col min="14314" max="14314" width="8.75" style="124" customWidth="1"/>
    <col min="14315" max="14315" width="5.875" style="124" customWidth="1"/>
    <col min="14316" max="14316" width="7.875" style="124" customWidth="1"/>
    <col min="14317" max="14317" width="5.875" style="124" customWidth="1"/>
    <col min="14318" max="14318" width="8" style="124" customWidth="1"/>
    <col min="14319" max="14323" width="5.875" style="124" customWidth="1"/>
    <col min="14324" max="14324" width="0.875" style="124" customWidth="1"/>
    <col min="14325" max="14325" width="5.75" style="124" customWidth="1"/>
    <col min="14326" max="14326" width="6" style="124" customWidth="1"/>
    <col min="14327" max="14327" width="1" style="124" customWidth="1"/>
    <col min="14328" max="14328" width="5.375" style="124" customWidth="1"/>
    <col min="14329" max="14329" width="6.875" style="124" customWidth="1"/>
    <col min="14330" max="14330" width="10.625" style="124" customWidth="1"/>
    <col min="14331" max="14331" width="8.625" style="124" customWidth="1"/>
    <col min="14332" max="14564" width="9.125" style="124"/>
    <col min="14565" max="14565" width="10.625" style="124" customWidth="1"/>
    <col min="14566" max="14569" width="5.875" style="124" customWidth="1"/>
    <col min="14570" max="14570" width="8.75" style="124" customWidth="1"/>
    <col min="14571" max="14571" width="5.875" style="124" customWidth="1"/>
    <col min="14572" max="14572" width="7.875" style="124" customWidth="1"/>
    <col min="14573" max="14573" width="5.875" style="124" customWidth="1"/>
    <col min="14574" max="14574" width="8" style="124" customWidth="1"/>
    <col min="14575" max="14579" width="5.875" style="124" customWidth="1"/>
    <col min="14580" max="14580" width="0.875" style="124" customWidth="1"/>
    <col min="14581" max="14581" width="5.75" style="124" customWidth="1"/>
    <col min="14582" max="14582" width="6" style="124" customWidth="1"/>
    <col min="14583" max="14583" width="1" style="124" customWidth="1"/>
    <col min="14584" max="14584" width="5.375" style="124" customWidth="1"/>
    <col min="14585" max="14585" width="6.875" style="124" customWidth="1"/>
    <col min="14586" max="14586" width="10.625" style="124" customWidth="1"/>
    <col min="14587" max="14587" width="8.625" style="124" customWidth="1"/>
    <col min="14588" max="14820" width="9.125" style="124"/>
    <col min="14821" max="14821" width="10.625" style="124" customWidth="1"/>
    <col min="14822" max="14825" width="5.875" style="124" customWidth="1"/>
    <col min="14826" max="14826" width="8.75" style="124" customWidth="1"/>
    <col min="14827" max="14827" width="5.875" style="124" customWidth="1"/>
    <col min="14828" max="14828" width="7.875" style="124" customWidth="1"/>
    <col min="14829" max="14829" width="5.875" style="124" customWidth="1"/>
    <col min="14830" max="14830" width="8" style="124" customWidth="1"/>
    <col min="14831" max="14835" width="5.875" style="124" customWidth="1"/>
    <col min="14836" max="14836" width="0.875" style="124" customWidth="1"/>
    <col min="14837" max="14837" width="5.75" style="124" customWidth="1"/>
    <col min="14838" max="14838" width="6" style="124" customWidth="1"/>
    <col min="14839" max="14839" width="1" style="124" customWidth="1"/>
    <col min="14840" max="14840" width="5.375" style="124" customWidth="1"/>
    <col min="14841" max="14841" width="6.875" style="124" customWidth="1"/>
    <col min="14842" max="14842" width="10.625" style="124" customWidth="1"/>
    <col min="14843" max="14843" width="8.625" style="124" customWidth="1"/>
    <col min="14844" max="15076" width="9.125" style="124"/>
    <col min="15077" max="15077" width="10.625" style="124" customWidth="1"/>
    <col min="15078" max="15081" width="5.875" style="124" customWidth="1"/>
    <col min="15082" max="15082" width="8.75" style="124" customWidth="1"/>
    <col min="15083" max="15083" width="5.875" style="124" customWidth="1"/>
    <col min="15084" max="15084" width="7.875" style="124" customWidth="1"/>
    <col min="15085" max="15085" width="5.875" style="124" customWidth="1"/>
    <col min="15086" max="15086" width="8" style="124" customWidth="1"/>
    <col min="15087" max="15091" width="5.875" style="124" customWidth="1"/>
    <col min="15092" max="15092" width="0.875" style="124" customWidth="1"/>
    <col min="15093" max="15093" width="5.75" style="124" customWidth="1"/>
    <col min="15094" max="15094" width="6" style="124" customWidth="1"/>
    <col min="15095" max="15095" width="1" style="124" customWidth="1"/>
    <col min="15096" max="15096" width="5.375" style="124" customWidth="1"/>
    <col min="15097" max="15097" width="6.875" style="124" customWidth="1"/>
    <col min="15098" max="15098" width="10.625" style="124" customWidth="1"/>
    <col min="15099" max="15099" width="8.625" style="124" customWidth="1"/>
    <col min="15100" max="15332" width="9.125" style="124"/>
    <col min="15333" max="15333" width="10.625" style="124" customWidth="1"/>
    <col min="15334" max="15337" width="5.875" style="124" customWidth="1"/>
    <col min="15338" max="15338" width="8.75" style="124" customWidth="1"/>
    <col min="15339" max="15339" width="5.875" style="124" customWidth="1"/>
    <col min="15340" max="15340" width="7.875" style="124" customWidth="1"/>
    <col min="15341" max="15341" width="5.875" style="124" customWidth="1"/>
    <col min="15342" max="15342" width="8" style="124" customWidth="1"/>
    <col min="15343" max="15347" width="5.875" style="124" customWidth="1"/>
    <col min="15348" max="15348" width="0.875" style="124" customWidth="1"/>
    <col min="15349" max="15349" width="5.75" style="124" customWidth="1"/>
    <col min="15350" max="15350" width="6" style="124" customWidth="1"/>
    <col min="15351" max="15351" width="1" style="124" customWidth="1"/>
    <col min="15352" max="15352" width="5.375" style="124" customWidth="1"/>
    <col min="15353" max="15353" width="6.875" style="124" customWidth="1"/>
    <col min="15354" max="15354" width="10.625" style="124" customWidth="1"/>
    <col min="15355" max="15355" width="8.625" style="124" customWidth="1"/>
    <col min="15356" max="15588" width="9.125" style="124"/>
    <col min="15589" max="15589" width="10.625" style="124" customWidth="1"/>
    <col min="15590" max="15593" width="5.875" style="124" customWidth="1"/>
    <col min="15594" max="15594" width="8.75" style="124" customWidth="1"/>
    <col min="15595" max="15595" width="5.875" style="124" customWidth="1"/>
    <col min="15596" max="15596" width="7.875" style="124" customWidth="1"/>
    <col min="15597" max="15597" width="5.875" style="124" customWidth="1"/>
    <col min="15598" max="15598" width="8" style="124" customWidth="1"/>
    <col min="15599" max="15603" width="5.875" style="124" customWidth="1"/>
    <col min="15604" max="15604" width="0.875" style="124" customWidth="1"/>
    <col min="15605" max="15605" width="5.75" style="124" customWidth="1"/>
    <col min="15606" max="15606" width="6" style="124" customWidth="1"/>
    <col min="15607" max="15607" width="1" style="124" customWidth="1"/>
    <col min="15608" max="15608" width="5.375" style="124" customWidth="1"/>
    <col min="15609" max="15609" width="6.875" style="124" customWidth="1"/>
    <col min="15610" max="15610" width="10.625" style="124" customWidth="1"/>
    <col min="15611" max="15611" width="8.625" style="124" customWidth="1"/>
    <col min="15612" max="15844" width="9.125" style="124"/>
    <col min="15845" max="15845" width="10.625" style="124" customWidth="1"/>
    <col min="15846" max="15849" width="5.875" style="124" customWidth="1"/>
    <col min="15850" max="15850" width="8.75" style="124" customWidth="1"/>
    <col min="15851" max="15851" width="5.875" style="124" customWidth="1"/>
    <col min="15852" max="15852" width="7.875" style="124" customWidth="1"/>
    <col min="15853" max="15853" width="5.875" style="124" customWidth="1"/>
    <col min="15854" max="15854" width="8" style="124" customWidth="1"/>
    <col min="15855" max="15859" width="5.875" style="124" customWidth="1"/>
    <col min="15860" max="15860" width="0.875" style="124" customWidth="1"/>
    <col min="15861" max="15861" width="5.75" style="124" customWidth="1"/>
    <col min="15862" max="15862" width="6" style="124" customWidth="1"/>
    <col min="15863" max="15863" width="1" style="124" customWidth="1"/>
    <col min="15864" max="15864" width="5.375" style="124" customWidth="1"/>
    <col min="15865" max="15865" width="6.875" style="124" customWidth="1"/>
    <col min="15866" max="15866" width="10.625" style="124" customWidth="1"/>
    <col min="15867" max="15867" width="8.625" style="124" customWidth="1"/>
    <col min="15868" max="16100" width="9.125" style="124"/>
    <col min="16101" max="16101" width="10.625" style="124" customWidth="1"/>
    <col min="16102" max="16105" width="5.875" style="124" customWidth="1"/>
    <col min="16106" max="16106" width="8.75" style="124" customWidth="1"/>
    <col min="16107" max="16107" width="5.875" style="124" customWidth="1"/>
    <col min="16108" max="16108" width="7.875" style="124" customWidth="1"/>
    <col min="16109" max="16109" width="5.875" style="124" customWidth="1"/>
    <col min="16110" max="16110" width="8" style="124" customWidth="1"/>
    <col min="16111" max="16115" width="5.875" style="124" customWidth="1"/>
    <col min="16116" max="16116" width="0.875" style="124" customWidth="1"/>
    <col min="16117" max="16117" width="5.75" style="124" customWidth="1"/>
    <col min="16118" max="16118" width="6" style="124" customWidth="1"/>
    <col min="16119" max="16119" width="1" style="124" customWidth="1"/>
    <col min="16120" max="16120" width="5.375" style="124" customWidth="1"/>
    <col min="16121" max="16121" width="6.875" style="124" customWidth="1"/>
    <col min="16122" max="16122" width="10.625" style="124" customWidth="1"/>
    <col min="16123" max="16123" width="8.625" style="124" customWidth="1"/>
    <col min="16124" max="16356" width="9.125" style="124"/>
    <col min="16357" max="16363" width="9.125" style="124" customWidth="1"/>
    <col min="16364" max="16379" width="9.125" style="124"/>
    <col min="16380" max="16384" width="9.125" style="124" customWidth="1"/>
  </cols>
  <sheetData>
    <row r="1" spans="1:12" ht="31.5" customHeight="1" x14ac:dyDescent="0.2">
      <c r="A1" s="470" t="s">
        <v>349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</row>
    <row r="2" spans="1:12" ht="24" customHeight="1" thickBot="1" x14ac:dyDescent="0.25">
      <c r="A2" s="421" t="s">
        <v>379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39" customHeight="1" thickTop="1" x14ac:dyDescent="0.2">
      <c r="A3" s="436" t="s">
        <v>0</v>
      </c>
      <c r="B3" s="473" t="s">
        <v>348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</row>
    <row r="4" spans="1:12" ht="42" customHeight="1" x14ac:dyDescent="0.2">
      <c r="A4" s="437"/>
      <c r="B4" s="158" t="s">
        <v>102</v>
      </c>
      <c r="C4" s="158" t="s">
        <v>69</v>
      </c>
      <c r="D4" s="158" t="s">
        <v>70</v>
      </c>
      <c r="E4" s="158" t="s">
        <v>71</v>
      </c>
      <c r="F4" s="178" t="s">
        <v>196</v>
      </c>
      <c r="G4" s="158" t="s">
        <v>191</v>
      </c>
      <c r="H4" s="158" t="s">
        <v>103</v>
      </c>
      <c r="I4" s="158" t="s">
        <v>104</v>
      </c>
      <c r="J4" s="158" t="s">
        <v>105</v>
      </c>
      <c r="K4" s="158" t="s">
        <v>20</v>
      </c>
      <c r="L4" s="158" t="s">
        <v>19</v>
      </c>
    </row>
    <row r="5" spans="1:12" s="41" customFormat="1" ht="23.25" customHeight="1" x14ac:dyDescent="0.2">
      <c r="A5" s="240" t="s">
        <v>2</v>
      </c>
      <c r="B5" s="231">
        <v>0</v>
      </c>
      <c r="C5" s="231">
        <v>0</v>
      </c>
      <c r="D5" s="231">
        <v>0</v>
      </c>
      <c r="E5" s="231">
        <v>0</v>
      </c>
      <c r="F5" s="231">
        <v>0</v>
      </c>
      <c r="G5" s="231">
        <v>75</v>
      </c>
      <c r="H5" s="231">
        <v>0</v>
      </c>
      <c r="I5" s="231">
        <v>0</v>
      </c>
      <c r="J5" s="231">
        <v>25</v>
      </c>
      <c r="K5" s="231">
        <v>0</v>
      </c>
      <c r="L5" s="231">
        <v>100</v>
      </c>
    </row>
    <row r="6" spans="1:12" s="41" customFormat="1" ht="23.25" customHeight="1" x14ac:dyDescent="0.2">
      <c r="A6" s="240" t="s">
        <v>4</v>
      </c>
      <c r="B6" s="231">
        <v>11.111111111111111</v>
      </c>
      <c r="C6" s="231">
        <v>0</v>
      </c>
      <c r="D6" s="231">
        <v>0</v>
      </c>
      <c r="E6" s="231">
        <v>0</v>
      </c>
      <c r="F6" s="231">
        <v>77.777777777777786</v>
      </c>
      <c r="G6" s="231">
        <v>0</v>
      </c>
      <c r="H6" s="231">
        <v>0</v>
      </c>
      <c r="I6" s="231">
        <v>0</v>
      </c>
      <c r="J6" s="231">
        <v>11.111111111111111</v>
      </c>
      <c r="K6" s="231">
        <v>0</v>
      </c>
      <c r="L6" s="231">
        <v>100</v>
      </c>
    </row>
    <row r="7" spans="1:12" s="41" customFormat="1" ht="23.25" customHeight="1" x14ac:dyDescent="0.2">
      <c r="A7" s="240" t="s">
        <v>6</v>
      </c>
      <c r="B7" s="231">
        <v>0</v>
      </c>
      <c r="C7" s="231">
        <v>100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100</v>
      </c>
    </row>
    <row r="8" spans="1:12" s="41" customFormat="1" ht="23.25" customHeight="1" x14ac:dyDescent="0.2">
      <c r="A8" s="240" t="s">
        <v>7</v>
      </c>
      <c r="B8" s="231">
        <v>100</v>
      </c>
      <c r="C8" s="231">
        <v>0</v>
      </c>
      <c r="D8" s="231">
        <v>0</v>
      </c>
      <c r="E8" s="231">
        <v>0</v>
      </c>
      <c r="F8" s="231">
        <v>0</v>
      </c>
      <c r="G8" s="231">
        <v>0</v>
      </c>
      <c r="H8" s="231">
        <v>0</v>
      </c>
      <c r="I8" s="231">
        <v>0</v>
      </c>
      <c r="J8" s="231">
        <v>0</v>
      </c>
      <c r="K8" s="231">
        <v>0</v>
      </c>
      <c r="L8" s="231">
        <v>100</v>
      </c>
    </row>
    <row r="9" spans="1:12" s="41" customFormat="1" ht="23.25" customHeight="1" x14ac:dyDescent="0.2">
      <c r="A9" s="240" t="s">
        <v>8</v>
      </c>
      <c r="B9" s="231">
        <v>44.444444444444443</v>
      </c>
      <c r="C9" s="231">
        <v>0</v>
      </c>
      <c r="D9" s="231">
        <v>0</v>
      </c>
      <c r="E9" s="231">
        <v>0</v>
      </c>
      <c r="F9" s="231">
        <v>11.111111111111111</v>
      </c>
      <c r="G9" s="231">
        <v>0</v>
      </c>
      <c r="H9" s="231">
        <v>22.222222222222221</v>
      </c>
      <c r="I9" s="231">
        <v>5.5555555555555554</v>
      </c>
      <c r="J9" s="231">
        <v>16.666666666666664</v>
      </c>
      <c r="K9" s="231">
        <v>0</v>
      </c>
      <c r="L9" s="231">
        <v>100</v>
      </c>
    </row>
    <row r="10" spans="1:12" s="41" customFormat="1" ht="23.25" customHeight="1" x14ac:dyDescent="0.2">
      <c r="A10" s="240" t="s">
        <v>9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100</v>
      </c>
      <c r="H10" s="231">
        <v>0</v>
      </c>
      <c r="I10" s="231">
        <v>0</v>
      </c>
      <c r="J10" s="231">
        <v>0</v>
      </c>
      <c r="K10" s="231">
        <v>0</v>
      </c>
      <c r="L10" s="231">
        <v>100</v>
      </c>
    </row>
    <row r="11" spans="1:12" s="41" customFormat="1" ht="23.25" customHeight="1" x14ac:dyDescent="0.2">
      <c r="A11" s="240" t="s">
        <v>10</v>
      </c>
      <c r="B11" s="231">
        <v>100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100</v>
      </c>
    </row>
    <row r="12" spans="1:12" s="41" customFormat="1" ht="23.25" customHeight="1" x14ac:dyDescent="0.2">
      <c r="A12" s="240" t="s">
        <v>11</v>
      </c>
      <c r="B12" s="231">
        <v>0</v>
      </c>
      <c r="C12" s="231">
        <v>50</v>
      </c>
      <c r="D12" s="231">
        <v>0</v>
      </c>
      <c r="E12" s="231">
        <v>0</v>
      </c>
      <c r="F12" s="231">
        <v>0</v>
      </c>
      <c r="G12" s="231">
        <v>50</v>
      </c>
      <c r="H12" s="231">
        <v>0</v>
      </c>
      <c r="I12" s="231">
        <v>0</v>
      </c>
      <c r="J12" s="231">
        <v>0</v>
      </c>
      <c r="K12" s="231">
        <v>0</v>
      </c>
      <c r="L12" s="231">
        <v>100</v>
      </c>
    </row>
    <row r="13" spans="1:12" s="41" customFormat="1" ht="23.25" customHeight="1" x14ac:dyDescent="0.2">
      <c r="A13" s="240" t="s">
        <v>12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1">
        <v>100</v>
      </c>
      <c r="K13" s="231">
        <v>0</v>
      </c>
      <c r="L13" s="231">
        <v>100</v>
      </c>
    </row>
    <row r="14" spans="1:12" s="41" customFormat="1" ht="23.25" customHeight="1" x14ac:dyDescent="0.2">
      <c r="A14" s="240" t="s">
        <v>13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100</v>
      </c>
      <c r="I14" s="231">
        <v>0</v>
      </c>
      <c r="J14" s="231">
        <v>0</v>
      </c>
      <c r="K14" s="231">
        <v>0</v>
      </c>
      <c r="L14" s="231">
        <v>100</v>
      </c>
    </row>
    <row r="15" spans="1:12" s="41" customFormat="1" ht="23.25" customHeight="1" x14ac:dyDescent="0.2">
      <c r="A15" s="240" t="s">
        <v>14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33.333333333333329</v>
      </c>
      <c r="I15" s="231">
        <v>66.666666666666657</v>
      </c>
      <c r="J15" s="231">
        <v>0</v>
      </c>
      <c r="K15" s="231">
        <v>0</v>
      </c>
      <c r="L15" s="231">
        <v>100</v>
      </c>
    </row>
    <row r="16" spans="1:12" s="41" customFormat="1" ht="23.25" customHeight="1" x14ac:dyDescent="0.2">
      <c r="A16" s="240" t="s">
        <v>15</v>
      </c>
      <c r="B16" s="231">
        <v>100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100</v>
      </c>
    </row>
    <row r="17" spans="1:17" s="41" customFormat="1" ht="23.25" customHeight="1" x14ac:dyDescent="0.2">
      <c r="A17" s="240" t="s">
        <v>16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</row>
    <row r="18" spans="1:17" s="41" customFormat="1" ht="23.25" customHeight="1" x14ac:dyDescent="0.2">
      <c r="A18" s="240" t="s">
        <v>17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</row>
    <row r="19" spans="1:17" s="41" customFormat="1" ht="23.25" customHeight="1" x14ac:dyDescent="0.2">
      <c r="A19" s="244" t="s">
        <v>18</v>
      </c>
      <c r="B19" s="247">
        <v>0</v>
      </c>
      <c r="C19" s="247">
        <v>0</v>
      </c>
      <c r="D19" s="247">
        <v>0</v>
      </c>
      <c r="E19" s="247">
        <v>0</v>
      </c>
      <c r="F19" s="247">
        <v>0</v>
      </c>
      <c r="G19" s="247">
        <v>0</v>
      </c>
      <c r="H19" s="247">
        <v>0</v>
      </c>
      <c r="I19" s="247">
        <v>0</v>
      </c>
      <c r="J19" s="247">
        <v>0</v>
      </c>
      <c r="K19" s="247">
        <v>100</v>
      </c>
      <c r="L19" s="247">
        <v>100</v>
      </c>
    </row>
    <row r="20" spans="1:17" s="225" customFormat="1" ht="33" customHeight="1" thickBot="1" x14ac:dyDescent="0.25">
      <c r="A20" s="222" t="s">
        <v>214</v>
      </c>
      <c r="B20" s="405">
        <v>28.888888888888886</v>
      </c>
      <c r="C20" s="405">
        <v>4.4444444444444446</v>
      </c>
      <c r="D20" s="356">
        <v>0</v>
      </c>
      <c r="E20" s="356">
        <v>0</v>
      </c>
      <c r="F20" s="356">
        <v>20</v>
      </c>
      <c r="G20" s="356">
        <v>11.111111111111111</v>
      </c>
      <c r="H20" s="356">
        <v>13.333333333333334</v>
      </c>
      <c r="I20" s="356">
        <v>6.666666666666667</v>
      </c>
      <c r="J20" s="356">
        <v>13.333333333333334</v>
      </c>
      <c r="K20" s="356">
        <v>2.2222222222222223</v>
      </c>
      <c r="L20" s="356">
        <v>100</v>
      </c>
    </row>
    <row r="21" spans="1:17" ht="39.75" customHeight="1" thickTop="1" x14ac:dyDescent="0.2"/>
    <row r="22" spans="1:17" s="146" customFormat="1" ht="39.75" customHeight="1" x14ac:dyDescent="0.2"/>
    <row r="23" spans="1:17" s="146" customFormat="1" ht="27" customHeight="1" x14ac:dyDescent="0.2">
      <c r="A23" s="263" t="s">
        <v>288</v>
      </c>
      <c r="B23" s="212"/>
      <c r="C23" s="159"/>
      <c r="D23" s="159"/>
      <c r="E23" s="159"/>
      <c r="F23" s="159"/>
      <c r="G23" s="159"/>
      <c r="H23" s="159"/>
      <c r="I23" s="138"/>
      <c r="J23" s="138"/>
      <c r="K23" s="138"/>
      <c r="L23" s="419">
        <v>127</v>
      </c>
      <c r="M23" s="138"/>
      <c r="N23" s="138"/>
      <c r="O23" s="138"/>
      <c r="P23" s="138"/>
      <c r="Q23" s="138"/>
    </row>
  </sheetData>
  <mergeCells count="3">
    <mergeCell ref="A3:A4"/>
    <mergeCell ref="B3:L3"/>
    <mergeCell ref="A1:L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23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8" width="12.25" style="146" customWidth="1"/>
    <col min="9" max="228" width="9.125" style="146"/>
    <col min="229" max="229" width="10.625" style="146" customWidth="1"/>
    <col min="230" max="233" width="5.875" style="146" customWidth="1"/>
    <col min="234" max="234" width="8.75" style="146" customWidth="1"/>
    <col min="235" max="235" width="5.875" style="146" customWidth="1"/>
    <col min="236" max="236" width="7.875" style="146" customWidth="1"/>
    <col min="237" max="237" width="5.875" style="146" customWidth="1"/>
    <col min="238" max="238" width="8" style="146" customWidth="1"/>
    <col min="239" max="243" width="5.875" style="146" customWidth="1"/>
    <col min="244" max="244" width="0.875" style="146" customWidth="1"/>
    <col min="245" max="245" width="5.75" style="146" customWidth="1"/>
    <col min="246" max="246" width="6" style="146" customWidth="1"/>
    <col min="247" max="247" width="1" style="146" customWidth="1"/>
    <col min="248" max="248" width="5.375" style="146" customWidth="1"/>
    <col min="249" max="249" width="6.875" style="146" customWidth="1"/>
    <col min="250" max="250" width="10.625" style="146" customWidth="1"/>
    <col min="251" max="251" width="8.625" style="146" customWidth="1"/>
    <col min="252" max="484" width="9.125" style="146"/>
    <col min="485" max="485" width="10.625" style="146" customWidth="1"/>
    <col min="486" max="489" width="5.875" style="146" customWidth="1"/>
    <col min="490" max="490" width="8.75" style="146" customWidth="1"/>
    <col min="491" max="491" width="5.875" style="146" customWidth="1"/>
    <col min="492" max="492" width="7.875" style="146" customWidth="1"/>
    <col min="493" max="493" width="5.875" style="146" customWidth="1"/>
    <col min="494" max="494" width="8" style="146" customWidth="1"/>
    <col min="495" max="499" width="5.875" style="146" customWidth="1"/>
    <col min="500" max="500" width="0.875" style="146" customWidth="1"/>
    <col min="501" max="501" width="5.75" style="146" customWidth="1"/>
    <col min="502" max="502" width="6" style="146" customWidth="1"/>
    <col min="503" max="503" width="1" style="146" customWidth="1"/>
    <col min="504" max="504" width="5.375" style="146" customWidth="1"/>
    <col min="505" max="505" width="6.875" style="146" customWidth="1"/>
    <col min="506" max="506" width="10.625" style="146" customWidth="1"/>
    <col min="507" max="507" width="8.625" style="146" customWidth="1"/>
    <col min="508" max="740" width="9.125" style="146"/>
    <col min="741" max="741" width="10.625" style="146" customWidth="1"/>
    <col min="742" max="745" width="5.875" style="146" customWidth="1"/>
    <col min="746" max="746" width="8.75" style="146" customWidth="1"/>
    <col min="747" max="747" width="5.875" style="146" customWidth="1"/>
    <col min="748" max="748" width="7.875" style="146" customWidth="1"/>
    <col min="749" max="749" width="5.875" style="146" customWidth="1"/>
    <col min="750" max="750" width="8" style="146" customWidth="1"/>
    <col min="751" max="755" width="5.875" style="146" customWidth="1"/>
    <col min="756" max="756" width="0.875" style="146" customWidth="1"/>
    <col min="757" max="757" width="5.75" style="146" customWidth="1"/>
    <col min="758" max="758" width="6" style="146" customWidth="1"/>
    <col min="759" max="759" width="1" style="146" customWidth="1"/>
    <col min="760" max="760" width="5.375" style="146" customWidth="1"/>
    <col min="761" max="761" width="6.875" style="146" customWidth="1"/>
    <col min="762" max="762" width="10.625" style="146" customWidth="1"/>
    <col min="763" max="763" width="8.625" style="146" customWidth="1"/>
    <col min="764" max="996" width="9.125" style="146"/>
    <col min="997" max="997" width="10.625" style="146" customWidth="1"/>
    <col min="998" max="1001" width="5.875" style="146" customWidth="1"/>
    <col min="1002" max="1002" width="8.75" style="146" customWidth="1"/>
    <col min="1003" max="1003" width="5.875" style="146" customWidth="1"/>
    <col min="1004" max="1004" width="7.875" style="146" customWidth="1"/>
    <col min="1005" max="1005" width="5.875" style="146" customWidth="1"/>
    <col min="1006" max="1006" width="8" style="146" customWidth="1"/>
    <col min="1007" max="1011" width="5.875" style="146" customWidth="1"/>
    <col min="1012" max="1012" width="0.875" style="146" customWidth="1"/>
    <col min="1013" max="1013" width="5.75" style="146" customWidth="1"/>
    <col min="1014" max="1014" width="6" style="146" customWidth="1"/>
    <col min="1015" max="1015" width="1" style="146" customWidth="1"/>
    <col min="1016" max="1016" width="5.375" style="146" customWidth="1"/>
    <col min="1017" max="1017" width="6.875" style="146" customWidth="1"/>
    <col min="1018" max="1018" width="10.625" style="146" customWidth="1"/>
    <col min="1019" max="1019" width="8.625" style="146" customWidth="1"/>
    <col min="1020" max="1252" width="9.125" style="146"/>
    <col min="1253" max="1253" width="10.625" style="146" customWidth="1"/>
    <col min="1254" max="1257" width="5.875" style="146" customWidth="1"/>
    <col min="1258" max="1258" width="8.75" style="146" customWidth="1"/>
    <col min="1259" max="1259" width="5.875" style="146" customWidth="1"/>
    <col min="1260" max="1260" width="7.875" style="146" customWidth="1"/>
    <col min="1261" max="1261" width="5.875" style="146" customWidth="1"/>
    <col min="1262" max="1262" width="8" style="146" customWidth="1"/>
    <col min="1263" max="1267" width="5.875" style="146" customWidth="1"/>
    <col min="1268" max="1268" width="0.875" style="146" customWidth="1"/>
    <col min="1269" max="1269" width="5.75" style="146" customWidth="1"/>
    <col min="1270" max="1270" width="6" style="146" customWidth="1"/>
    <col min="1271" max="1271" width="1" style="146" customWidth="1"/>
    <col min="1272" max="1272" width="5.375" style="146" customWidth="1"/>
    <col min="1273" max="1273" width="6.875" style="146" customWidth="1"/>
    <col min="1274" max="1274" width="10.625" style="146" customWidth="1"/>
    <col min="1275" max="1275" width="8.625" style="146" customWidth="1"/>
    <col min="1276" max="1508" width="9.125" style="146"/>
    <col min="1509" max="1509" width="10.625" style="146" customWidth="1"/>
    <col min="1510" max="1513" width="5.875" style="146" customWidth="1"/>
    <col min="1514" max="1514" width="8.75" style="146" customWidth="1"/>
    <col min="1515" max="1515" width="5.875" style="146" customWidth="1"/>
    <col min="1516" max="1516" width="7.875" style="146" customWidth="1"/>
    <col min="1517" max="1517" width="5.875" style="146" customWidth="1"/>
    <col min="1518" max="1518" width="8" style="146" customWidth="1"/>
    <col min="1519" max="1523" width="5.875" style="146" customWidth="1"/>
    <col min="1524" max="1524" width="0.875" style="146" customWidth="1"/>
    <col min="1525" max="1525" width="5.75" style="146" customWidth="1"/>
    <col min="1526" max="1526" width="6" style="146" customWidth="1"/>
    <col min="1527" max="1527" width="1" style="146" customWidth="1"/>
    <col min="1528" max="1528" width="5.375" style="146" customWidth="1"/>
    <col min="1529" max="1529" width="6.875" style="146" customWidth="1"/>
    <col min="1530" max="1530" width="10.625" style="146" customWidth="1"/>
    <col min="1531" max="1531" width="8.625" style="146" customWidth="1"/>
    <col min="1532" max="1764" width="9.125" style="146"/>
    <col min="1765" max="1765" width="10.625" style="146" customWidth="1"/>
    <col min="1766" max="1769" width="5.875" style="146" customWidth="1"/>
    <col min="1770" max="1770" width="8.75" style="146" customWidth="1"/>
    <col min="1771" max="1771" width="5.875" style="146" customWidth="1"/>
    <col min="1772" max="1772" width="7.875" style="146" customWidth="1"/>
    <col min="1773" max="1773" width="5.875" style="146" customWidth="1"/>
    <col min="1774" max="1774" width="8" style="146" customWidth="1"/>
    <col min="1775" max="1779" width="5.875" style="146" customWidth="1"/>
    <col min="1780" max="1780" width="0.875" style="146" customWidth="1"/>
    <col min="1781" max="1781" width="5.75" style="146" customWidth="1"/>
    <col min="1782" max="1782" width="6" style="146" customWidth="1"/>
    <col min="1783" max="1783" width="1" style="146" customWidth="1"/>
    <col min="1784" max="1784" width="5.375" style="146" customWidth="1"/>
    <col min="1785" max="1785" width="6.875" style="146" customWidth="1"/>
    <col min="1786" max="1786" width="10.625" style="146" customWidth="1"/>
    <col min="1787" max="1787" width="8.625" style="146" customWidth="1"/>
    <col min="1788" max="2020" width="9.125" style="146"/>
    <col min="2021" max="2021" width="10.625" style="146" customWidth="1"/>
    <col min="2022" max="2025" width="5.875" style="146" customWidth="1"/>
    <col min="2026" max="2026" width="8.75" style="146" customWidth="1"/>
    <col min="2027" max="2027" width="5.875" style="146" customWidth="1"/>
    <col min="2028" max="2028" width="7.875" style="146" customWidth="1"/>
    <col min="2029" max="2029" width="5.875" style="146" customWidth="1"/>
    <col min="2030" max="2030" width="8" style="146" customWidth="1"/>
    <col min="2031" max="2035" width="5.875" style="146" customWidth="1"/>
    <col min="2036" max="2036" width="0.875" style="146" customWidth="1"/>
    <col min="2037" max="2037" width="5.75" style="146" customWidth="1"/>
    <col min="2038" max="2038" width="6" style="146" customWidth="1"/>
    <col min="2039" max="2039" width="1" style="146" customWidth="1"/>
    <col min="2040" max="2040" width="5.375" style="146" customWidth="1"/>
    <col min="2041" max="2041" width="6.875" style="146" customWidth="1"/>
    <col min="2042" max="2042" width="10.625" style="146" customWidth="1"/>
    <col min="2043" max="2043" width="8.625" style="146" customWidth="1"/>
    <col min="2044" max="2276" width="9.125" style="146"/>
    <col min="2277" max="2277" width="10.625" style="146" customWidth="1"/>
    <col min="2278" max="2281" width="5.875" style="146" customWidth="1"/>
    <col min="2282" max="2282" width="8.75" style="146" customWidth="1"/>
    <col min="2283" max="2283" width="5.875" style="146" customWidth="1"/>
    <col min="2284" max="2284" width="7.875" style="146" customWidth="1"/>
    <col min="2285" max="2285" width="5.875" style="146" customWidth="1"/>
    <col min="2286" max="2286" width="8" style="146" customWidth="1"/>
    <col min="2287" max="2291" width="5.875" style="146" customWidth="1"/>
    <col min="2292" max="2292" width="0.875" style="146" customWidth="1"/>
    <col min="2293" max="2293" width="5.75" style="146" customWidth="1"/>
    <col min="2294" max="2294" width="6" style="146" customWidth="1"/>
    <col min="2295" max="2295" width="1" style="146" customWidth="1"/>
    <col min="2296" max="2296" width="5.375" style="146" customWidth="1"/>
    <col min="2297" max="2297" width="6.875" style="146" customWidth="1"/>
    <col min="2298" max="2298" width="10.625" style="146" customWidth="1"/>
    <col min="2299" max="2299" width="8.625" style="146" customWidth="1"/>
    <col min="2300" max="2532" width="9.125" style="146"/>
    <col min="2533" max="2533" width="10.625" style="146" customWidth="1"/>
    <col min="2534" max="2537" width="5.875" style="146" customWidth="1"/>
    <col min="2538" max="2538" width="8.75" style="146" customWidth="1"/>
    <col min="2539" max="2539" width="5.875" style="146" customWidth="1"/>
    <col min="2540" max="2540" width="7.875" style="146" customWidth="1"/>
    <col min="2541" max="2541" width="5.875" style="146" customWidth="1"/>
    <col min="2542" max="2542" width="8" style="146" customWidth="1"/>
    <col min="2543" max="2547" width="5.875" style="146" customWidth="1"/>
    <col min="2548" max="2548" width="0.875" style="146" customWidth="1"/>
    <col min="2549" max="2549" width="5.75" style="146" customWidth="1"/>
    <col min="2550" max="2550" width="6" style="146" customWidth="1"/>
    <col min="2551" max="2551" width="1" style="146" customWidth="1"/>
    <col min="2552" max="2552" width="5.375" style="146" customWidth="1"/>
    <col min="2553" max="2553" width="6.875" style="146" customWidth="1"/>
    <col min="2554" max="2554" width="10.625" style="146" customWidth="1"/>
    <col min="2555" max="2555" width="8.625" style="146" customWidth="1"/>
    <col min="2556" max="2788" width="9.125" style="146"/>
    <col min="2789" max="2789" width="10.625" style="146" customWidth="1"/>
    <col min="2790" max="2793" width="5.875" style="146" customWidth="1"/>
    <col min="2794" max="2794" width="8.75" style="146" customWidth="1"/>
    <col min="2795" max="2795" width="5.875" style="146" customWidth="1"/>
    <col min="2796" max="2796" width="7.875" style="146" customWidth="1"/>
    <col min="2797" max="2797" width="5.875" style="146" customWidth="1"/>
    <col min="2798" max="2798" width="8" style="146" customWidth="1"/>
    <col min="2799" max="2803" width="5.875" style="146" customWidth="1"/>
    <col min="2804" max="2804" width="0.875" style="146" customWidth="1"/>
    <col min="2805" max="2805" width="5.75" style="146" customWidth="1"/>
    <col min="2806" max="2806" width="6" style="146" customWidth="1"/>
    <col min="2807" max="2807" width="1" style="146" customWidth="1"/>
    <col min="2808" max="2808" width="5.375" style="146" customWidth="1"/>
    <col min="2809" max="2809" width="6.875" style="146" customWidth="1"/>
    <col min="2810" max="2810" width="10.625" style="146" customWidth="1"/>
    <col min="2811" max="2811" width="8.625" style="146" customWidth="1"/>
    <col min="2812" max="3044" width="9.125" style="146"/>
    <col min="3045" max="3045" width="10.625" style="146" customWidth="1"/>
    <col min="3046" max="3049" width="5.875" style="146" customWidth="1"/>
    <col min="3050" max="3050" width="8.75" style="146" customWidth="1"/>
    <col min="3051" max="3051" width="5.875" style="146" customWidth="1"/>
    <col min="3052" max="3052" width="7.875" style="146" customWidth="1"/>
    <col min="3053" max="3053" width="5.875" style="146" customWidth="1"/>
    <col min="3054" max="3054" width="8" style="146" customWidth="1"/>
    <col min="3055" max="3059" width="5.875" style="146" customWidth="1"/>
    <col min="3060" max="3060" width="0.875" style="146" customWidth="1"/>
    <col min="3061" max="3061" width="5.75" style="146" customWidth="1"/>
    <col min="3062" max="3062" width="6" style="146" customWidth="1"/>
    <col min="3063" max="3063" width="1" style="146" customWidth="1"/>
    <col min="3064" max="3064" width="5.375" style="146" customWidth="1"/>
    <col min="3065" max="3065" width="6.875" style="146" customWidth="1"/>
    <col min="3066" max="3066" width="10.625" style="146" customWidth="1"/>
    <col min="3067" max="3067" width="8.625" style="146" customWidth="1"/>
    <col min="3068" max="3300" width="9.125" style="146"/>
    <col min="3301" max="3301" width="10.625" style="146" customWidth="1"/>
    <col min="3302" max="3305" width="5.875" style="146" customWidth="1"/>
    <col min="3306" max="3306" width="8.75" style="146" customWidth="1"/>
    <col min="3307" max="3307" width="5.875" style="146" customWidth="1"/>
    <col min="3308" max="3308" width="7.875" style="146" customWidth="1"/>
    <col min="3309" max="3309" width="5.875" style="146" customWidth="1"/>
    <col min="3310" max="3310" width="8" style="146" customWidth="1"/>
    <col min="3311" max="3315" width="5.875" style="146" customWidth="1"/>
    <col min="3316" max="3316" width="0.875" style="146" customWidth="1"/>
    <col min="3317" max="3317" width="5.75" style="146" customWidth="1"/>
    <col min="3318" max="3318" width="6" style="146" customWidth="1"/>
    <col min="3319" max="3319" width="1" style="146" customWidth="1"/>
    <col min="3320" max="3320" width="5.375" style="146" customWidth="1"/>
    <col min="3321" max="3321" width="6.875" style="146" customWidth="1"/>
    <col min="3322" max="3322" width="10.625" style="146" customWidth="1"/>
    <col min="3323" max="3323" width="8.625" style="146" customWidth="1"/>
    <col min="3324" max="3556" width="9.125" style="146"/>
    <col min="3557" max="3557" width="10.625" style="146" customWidth="1"/>
    <col min="3558" max="3561" width="5.875" style="146" customWidth="1"/>
    <col min="3562" max="3562" width="8.75" style="146" customWidth="1"/>
    <col min="3563" max="3563" width="5.875" style="146" customWidth="1"/>
    <col min="3564" max="3564" width="7.875" style="146" customWidth="1"/>
    <col min="3565" max="3565" width="5.875" style="146" customWidth="1"/>
    <col min="3566" max="3566" width="8" style="146" customWidth="1"/>
    <col min="3567" max="3571" width="5.875" style="146" customWidth="1"/>
    <col min="3572" max="3572" width="0.875" style="146" customWidth="1"/>
    <col min="3573" max="3573" width="5.75" style="146" customWidth="1"/>
    <col min="3574" max="3574" width="6" style="146" customWidth="1"/>
    <col min="3575" max="3575" width="1" style="146" customWidth="1"/>
    <col min="3576" max="3576" width="5.375" style="146" customWidth="1"/>
    <col min="3577" max="3577" width="6.875" style="146" customWidth="1"/>
    <col min="3578" max="3578" width="10.625" style="146" customWidth="1"/>
    <col min="3579" max="3579" width="8.625" style="146" customWidth="1"/>
    <col min="3580" max="3812" width="9.125" style="146"/>
    <col min="3813" max="3813" width="10.625" style="146" customWidth="1"/>
    <col min="3814" max="3817" width="5.875" style="146" customWidth="1"/>
    <col min="3818" max="3818" width="8.75" style="146" customWidth="1"/>
    <col min="3819" max="3819" width="5.875" style="146" customWidth="1"/>
    <col min="3820" max="3820" width="7.875" style="146" customWidth="1"/>
    <col min="3821" max="3821" width="5.875" style="146" customWidth="1"/>
    <col min="3822" max="3822" width="8" style="146" customWidth="1"/>
    <col min="3823" max="3827" width="5.875" style="146" customWidth="1"/>
    <col min="3828" max="3828" width="0.875" style="146" customWidth="1"/>
    <col min="3829" max="3829" width="5.75" style="146" customWidth="1"/>
    <col min="3830" max="3830" width="6" style="146" customWidth="1"/>
    <col min="3831" max="3831" width="1" style="146" customWidth="1"/>
    <col min="3832" max="3832" width="5.375" style="146" customWidth="1"/>
    <col min="3833" max="3833" width="6.875" style="146" customWidth="1"/>
    <col min="3834" max="3834" width="10.625" style="146" customWidth="1"/>
    <col min="3835" max="3835" width="8.625" style="146" customWidth="1"/>
    <col min="3836" max="4068" width="9.125" style="146"/>
    <col min="4069" max="4069" width="10.625" style="146" customWidth="1"/>
    <col min="4070" max="4073" width="5.875" style="146" customWidth="1"/>
    <col min="4074" max="4074" width="8.75" style="146" customWidth="1"/>
    <col min="4075" max="4075" width="5.875" style="146" customWidth="1"/>
    <col min="4076" max="4076" width="7.875" style="146" customWidth="1"/>
    <col min="4077" max="4077" width="5.875" style="146" customWidth="1"/>
    <col min="4078" max="4078" width="8" style="146" customWidth="1"/>
    <col min="4079" max="4083" width="5.875" style="146" customWidth="1"/>
    <col min="4084" max="4084" width="0.875" style="146" customWidth="1"/>
    <col min="4085" max="4085" width="5.75" style="146" customWidth="1"/>
    <col min="4086" max="4086" width="6" style="146" customWidth="1"/>
    <col min="4087" max="4087" width="1" style="146" customWidth="1"/>
    <col min="4088" max="4088" width="5.375" style="146" customWidth="1"/>
    <col min="4089" max="4089" width="6.875" style="146" customWidth="1"/>
    <col min="4090" max="4090" width="10.625" style="146" customWidth="1"/>
    <col min="4091" max="4091" width="8.625" style="146" customWidth="1"/>
    <col min="4092" max="4324" width="9.125" style="146"/>
    <col min="4325" max="4325" width="10.625" style="146" customWidth="1"/>
    <col min="4326" max="4329" width="5.875" style="146" customWidth="1"/>
    <col min="4330" max="4330" width="8.75" style="146" customWidth="1"/>
    <col min="4331" max="4331" width="5.875" style="146" customWidth="1"/>
    <col min="4332" max="4332" width="7.875" style="146" customWidth="1"/>
    <col min="4333" max="4333" width="5.875" style="146" customWidth="1"/>
    <col min="4334" max="4334" width="8" style="146" customWidth="1"/>
    <col min="4335" max="4339" width="5.875" style="146" customWidth="1"/>
    <col min="4340" max="4340" width="0.875" style="146" customWidth="1"/>
    <col min="4341" max="4341" width="5.75" style="146" customWidth="1"/>
    <col min="4342" max="4342" width="6" style="146" customWidth="1"/>
    <col min="4343" max="4343" width="1" style="146" customWidth="1"/>
    <col min="4344" max="4344" width="5.375" style="146" customWidth="1"/>
    <col min="4345" max="4345" width="6.875" style="146" customWidth="1"/>
    <col min="4346" max="4346" width="10.625" style="146" customWidth="1"/>
    <col min="4347" max="4347" width="8.625" style="146" customWidth="1"/>
    <col min="4348" max="4580" width="9.125" style="146"/>
    <col min="4581" max="4581" width="10.625" style="146" customWidth="1"/>
    <col min="4582" max="4585" width="5.875" style="146" customWidth="1"/>
    <col min="4586" max="4586" width="8.75" style="146" customWidth="1"/>
    <col min="4587" max="4587" width="5.875" style="146" customWidth="1"/>
    <col min="4588" max="4588" width="7.875" style="146" customWidth="1"/>
    <col min="4589" max="4589" width="5.875" style="146" customWidth="1"/>
    <col min="4590" max="4590" width="8" style="146" customWidth="1"/>
    <col min="4591" max="4595" width="5.875" style="146" customWidth="1"/>
    <col min="4596" max="4596" width="0.875" style="146" customWidth="1"/>
    <col min="4597" max="4597" width="5.75" style="146" customWidth="1"/>
    <col min="4598" max="4598" width="6" style="146" customWidth="1"/>
    <col min="4599" max="4599" width="1" style="146" customWidth="1"/>
    <col min="4600" max="4600" width="5.375" style="146" customWidth="1"/>
    <col min="4601" max="4601" width="6.875" style="146" customWidth="1"/>
    <col min="4602" max="4602" width="10.625" style="146" customWidth="1"/>
    <col min="4603" max="4603" width="8.625" style="146" customWidth="1"/>
    <col min="4604" max="4836" width="9.125" style="146"/>
    <col min="4837" max="4837" width="10.625" style="146" customWidth="1"/>
    <col min="4838" max="4841" width="5.875" style="146" customWidth="1"/>
    <col min="4842" max="4842" width="8.75" style="146" customWidth="1"/>
    <col min="4843" max="4843" width="5.875" style="146" customWidth="1"/>
    <col min="4844" max="4844" width="7.875" style="146" customWidth="1"/>
    <col min="4845" max="4845" width="5.875" style="146" customWidth="1"/>
    <col min="4846" max="4846" width="8" style="146" customWidth="1"/>
    <col min="4847" max="4851" width="5.875" style="146" customWidth="1"/>
    <col min="4852" max="4852" width="0.875" style="146" customWidth="1"/>
    <col min="4853" max="4853" width="5.75" style="146" customWidth="1"/>
    <col min="4854" max="4854" width="6" style="146" customWidth="1"/>
    <col min="4855" max="4855" width="1" style="146" customWidth="1"/>
    <col min="4856" max="4856" width="5.375" style="146" customWidth="1"/>
    <col min="4857" max="4857" width="6.875" style="146" customWidth="1"/>
    <col min="4858" max="4858" width="10.625" style="146" customWidth="1"/>
    <col min="4859" max="4859" width="8.625" style="146" customWidth="1"/>
    <col min="4860" max="5092" width="9.125" style="146"/>
    <col min="5093" max="5093" width="10.625" style="146" customWidth="1"/>
    <col min="5094" max="5097" width="5.875" style="146" customWidth="1"/>
    <col min="5098" max="5098" width="8.75" style="146" customWidth="1"/>
    <col min="5099" max="5099" width="5.875" style="146" customWidth="1"/>
    <col min="5100" max="5100" width="7.875" style="146" customWidth="1"/>
    <col min="5101" max="5101" width="5.875" style="146" customWidth="1"/>
    <col min="5102" max="5102" width="8" style="146" customWidth="1"/>
    <col min="5103" max="5107" width="5.875" style="146" customWidth="1"/>
    <col min="5108" max="5108" width="0.875" style="146" customWidth="1"/>
    <col min="5109" max="5109" width="5.75" style="146" customWidth="1"/>
    <col min="5110" max="5110" width="6" style="146" customWidth="1"/>
    <col min="5111" max="5111" width="1" style="146" customWidth="1"/>
    <col min="5112" max="5112" width="5.375" style="146" customWidth="1"/>
    <col min="5113" max="5113" width="6.875" style="146" customWidth="1"/>
    <col min="5114" max="5114" width="10.625" style="146" customWidth="1"/>
    <col min="5115" max="5115" width="8.625" style="146" customWidth="1"/>
    <col min="5116" max="5348" width="9.125" style="146"/>
    <col min="5349" max="5349" width="10.625" style="146" customWidth="1"/>
    <col min="5350" max="5353" width="5.875" style="146" customWidth="1"/>
    <col min="5354" max="5354" width="8.75" style="146" customWidth="1"/>
    <col min="5355" max="5355" width="5.875" style="146" customWidth="1"/>
    <col min="5356" max="5356" width="7.875" style="146" customWidth="1"/>
    <col min="5357" max="5357" width="5.875" style="146" customWidth="1"/>
    <col min="5358" max="5358" width="8" style="146" customWidth="1"/>
    <col min="5359" max="5363" width="5.875" style="146" customWidth="1"/>
    <col min="5364" max="5364" width="0.875" style="146" customWidth="1"/>
    <col min="5365" max="5365" width="5.75" style="146" customWidth="1"/>
    <col min="5366" max="5366" width="6" style="146" customWidth="1"/>
    <col min="5367" max="5367" width="1" style="146" customWidth="1"/>
    <col min="5368" max="5368" width="5.375" style="146" customWidth="1"/>
    <col min="5369" max="5369" width="6.875" style="146" customWidth="1"/>
    <col min="5370" max="5370" width="10.625" style="146" customWidth="1"/>
    <col min="5371" max="5371" width="8.625" style="146" customWidth="1"/>
    <col min="5372" max="5604" width="9.125" style="146"/>
    <col min="5605" max="5605" width="10.625" style="146" customWidth="1"/>
    <col min="5606" max="5609" width="5.875" style="146" customWidth="1"/>
    <col min="5610" max="5610" width="8.75" style="146" customWidth="1"/>
    <col min="5611" max="5611" width="5.875" style="146" customWidth="1"/>
    <col min="5612" max="5612" width="7.875" style="146" customWidth="1"/>
    <col min="5613" max="5613" width="5.875" style="146" customWidth="1"/>
    <col min="5614" max="5614" width="8" style="146" customWidth="1"/>
    <col min="5615" max="5619" width="5.875" style="146" customWidth="1"/>
    <col min="5620" max="5620" width="0.875" style="146" customWidth="1"/>
    <col min="5621" max="5621" width="5.75" style="146" customWidth="1"/>
    <col min="5622" max="5622" width="6" style="146" customWidth="1"/>
    <col min="5623" max="5623" width="1" style="146" customWidth="1"/>
    <col min="5624" max="5624" width="5.375" style="146" customWidth="1"/>
    <col min="5625" max="5625" width="6.875" style="146" customWidth="1"/>
    <col min="5626" max="5626" width="10.625" style="146" customWidth="1"/>
    <col min="5627" max="5627" width="8.625" style="146" customWidth="1"/>
    <col min="5628" max="5860" width="9.125" style="146"/>
    <col min="5861" max="5861" width="10.625" style="146" customWidth="1"/>
    <col min="5862" max="5865" width="5.875" style="146" customWidth="1"/>
    <col min="5866" max="5866" width="8.75" style="146" customWidth="1"/>
    <col min="5867" max="5867" width="5.875" style="146" customWidth="1"/>
    <col min="5868" max="5868" width="7.875" style="146" customWidth="1"/>
    <col min="5869" max="5869" width="5.875" style="146" customWidth="1"/>
    <col min="5870" max="5870" width="8" style="146" customWidth="1"/>
    <col min="5871" max="5875" width="5.875" style="146" customWidth="1"/>
    <col min="5876" max="5876" width="0.875" style="146" customWidth="1"/>
    <col min="5877" max="5877" width="5.75" style="146" customWidth="1"/>
    <col min="5878" max="5878" width="6" style="146" customWidth="1"/>
    <col min="5879" max="5879" width="1" style="146" customWidth="1"/>
    <col min="5880" max="5880" width="5.375" style="146" customWidth="1"/>
    <col min="5881" max="5881" width="6.875" style="146" customWidth="1"/>
    <col min="5882" max="5882" width="10.625" style="146" customWidth="1"/>
    <col min="5883" max="5883" width="8.625" style="146" customWidth="1"/>
    <col min="5884" max="6116" width="9.125" style="146"/>
    <col min="6117" max="6117" width="10.625" style="146" customWidth="1"/>
    <col min="6118" max="6121" width="5.875" style="146" customWidth="1"/>
    <col min="6122" max="6122" width="8.75" style="146" customWidth="1"/>
    <col min="6123" max="6123" width="5.875" style="146" customWidth="1"/>
    <col min="6124" max="6124" width="7.875" style="146" customWidth="1"/>
    <col min="6125" max="6125" width="5.875" style="146" customWidth="1"/>
    <col min="6126" max="6126" width="8" style="146" customWidth="1"/>
    <col min="6127" max="6131" width="5.875" style="146" customWidth="1"/>
    <col min="6132" max="6132" width="0.875" style="146" customWidth="1"/>
    <col min="6133" max="6133" width="5.75" style="146" customWidth="1"/>
    <col min="6134" max="6134" width="6" style="146" customWidth="1"/>
    <col min="6135" max="6135" width="1" style="146" customWidth="1"/>
    <col min="6136" max="6136" width="5.375" style="146" customWidth="1"/>
    <col min="6137" max="6137" width="6.875" style="146" customWidth="1"/>
    <col min="6138" max="6138" width="10.625" style="146" customWidth="1"/>
    <col min="6139" max="6139" width="8.625" style="146" customWidth="1"/>
    <col min="6140" max="6372" width="9.125" style="146"/>
    <col min="6373" max="6373" width="10.625" style="146" customWidth="1"/>
    <col min="6374" max="6377" width="5.875" style="146" customWidth="1"/>
    <col min="6378" max="6378" width="8.75" style="146" customWidth="1"/>
    <col min="6379" max="6379" width="5.875" style="146" customWidth="1"/>
    <col min="6380" max="6380" width="7.875" style="146" customWidth="1"/>
    <col min="6381" max="6381" width="5.875" style="146" customWidth="1"/>
    <col min="6382" max="6382" width="8" style="146" customWidth="1"/>
    <col min="6383" max="6387" width="5.875" style="146" customWidth="1"/>
    <col min="6388" max="6388" width="0.875" style="146" customWidth="1"/>
    <col min="6389" max="6389" width="5.75" style="146" customWidth="1"/>
    <col min="6390" max="6390" width="6" style="146" customWidth="1"/>
    <col min="6391" max="6391" width="1" style="146" customWidth="1"/>
    <col min="6392" max="6392" width="5.375" style="146" customWidth="1"/>
    <col min="6393" max="6393" width="6.875" style="146" customWidth="1"/>
    <col min="6394" max="6394" width="10.625" style="146" customWidth="1"/>
    <col min="6395" max="6395" width="8.625" style="146" customWidth="1"/>
    <col min="6396" max="6628" width="9.125" style="146"/>
    <col min="6629" max="6629" width="10.625" style="146" customWidth="1"/>
    <col min="6630" max="6633" width="5.875" style="146" customWidth="1"/>
    <col min="6634" max="6634" width="8.75" style="146" customWidth="1"/>
    <col min="6635" max="6635" width="5.875" style="146" customWidth="1"/>
    <col min="6636" max="6636" width="7.875" style="146" customWidth="1"/>
    <col min="6637" max="6637" width="5.875" style="146" customWidth="1"/>
    <col min="6638" max="6638" width="8" style="146" customWidth="1"/>
    <col min="6639" max="6643" width="5.875" style="146" customWidth="1"/>
    <col min="6644" max="6644" width="0.875" style="146" customWidth="1"/>
    <col min="6645" max="6645" width="5.75" style="146" customWidth="1"/>
    <col min="6646" max="6646" width="6" style="146" customWidth="1"/>
    <col min="6647" max="6647" width="1" style="146" customWidth="1"/>
    <col min="6648" max="6648" width="5.375" style="146" customWidth="1"/>
    <col min="6649" max="6649" width="6.875" style="146" customWidth="1"/>
    <col min="6650" max="6650" width="10.625" style="146" customWidth="1"/>
    <col min="6651" max="6651" width="8.625" style="146" customWidth="1"/>
    <col min="6652" max="6884" width="9.125" style="146"/>
    <col min="6885" max="6885" width="10.625" style="146" customWidth="1"/>
    <col min="6886" max="6889" width="5.875" style="146" customWidth="1"/>
    <col min="6890" max="6890" width="8.75" style="146" customWidth="1"/>
    <col min="6891" max="6891" width="5.875" style="146" customWidth="1"/>
    <col min="6892" max="6892" width="7.875" style="146" customWidth="1"/>
    <col min="6893" max="6893" width="5.875" style="146" customWidth="1"/>
    <col min="6894" max="6894" width="8" style="146" customWidth="1"/>
    <col min="6895" max="6899" width="5.875" style="146" customWidth="1"/>
    <col min="6900" max="6900" width="0.875" style="146" customWidth="1"/>
    <col min="6901" max="6901" width="5.75" style="146" customWidth="1"/>
    <col min="6902" max="6902" width="6" style="146" customWidth="1"/>
    <col min="6903" max="6903" width="1" style="146" customWidth="1"/>
    <col min="6904" max="6904" width="5.375" style="146" customWidth="1"/>
    <col min="6905" max="6905" width="6.875" style="146" customWidth="1"/>
    <col min="6906" max="6906" width="10.625" style="146" customWidth="1"/>
    <col min="6907" max="6907" width="8.625" style="146" customWidth="1"/>
    <col min="6908" max="7140" width="9.125" style="146"/>
    <col min="7141" max="7141" width="10.625" style="146" customWidth="1"/>
    <col min="7142" max="7145" width="5.875" style="146" customWidth="1"/>
    <col min="7146" max="7146" width="8.75" style="146" customWidth="1"/>
    <col min="7147" max="7147" width="5.875" style="146" customWidth="1"/>
    <col min="7148" max="7148" width="7.875" style="146" customWidth="1"/>
    <col min="7149" max="7149" width="5.875" style="146" customWidth="1"/>
    <col min="7150" max="7150" width="8" style="146" customWidth="1"/>
    <col min="7151" max="7155" width="5.875" style="146" customWidth="1"/>
    <col min="7156" max="7156" width="0.875" style="146" customWidth="1"/>
    <col min="7157" max="7157" width="5.75" style="146" customWidth="1"/>
    <col min="7158" max="7158" width="6" style="146" customWidth="1"/>
    <col min="7159" max="7159" width="1" style="146" customWidth="1"/>
    <col min="7160" max="7160" width="5.375" style="146" customWidth="1"/>
    <col min="7161" max="7161" width="6.875" style="146" customWidth="1"/>
    <col min="7162" max="7162" width="10.625" style="146" customWidth="1"/>
    <col min="7163" max="7163" width="8.625" style="146" customWidth="1"/>
    <col min="7164" max="7396" width="9.125" style="146"/>
    <col min="7397" max="7397" width="10.625" style="146" customWidth="1"/>
    <col min="7398" max="7401" width="5.875" style="146" customWidth="1"/>
    <col min="7402" max="7402" width="8.75" style="146" customWidth="1"/>
    <col min="7403" max="7403" width="5.875" style="146" customWidth="1"/>
    <col min="7404" max="7404" width="7.875" style="146" customWidth="1"/>
    <col min="7405" max="7405" width="5.875" style="146" customWidth="1"/>
    <col min="7406" max="7406" width="8" style="146" customWidth="1"/>
    <col min="7407" max="7411" width="5.875" style="146" customWidth="1"/>
    <col min="7412" max="7412" width="0.875" style="146" customWidth="1"/>
    <col min="7413" max="7413" width="5.75" style="146" customWidth="1"/>
    <col min="7414" max="7414" width="6" style="146" customWidth="1"/>
    <col min="7415" max="7415" width="1" style="146" customWidth="1"/>
    <col min="7416" max="7416" width="5.375" style="146" customWidth="1"/>
    <col min="7417" max="7417" width="6.875" style="146" customWidth="1"/>
    <col min="7418" max="7418" width="10.625" style="146" customWidth="1"/>
    <col min="7419" max="7419" width="8.625" style="146" customWidth="1"/>
    <col min="7420" max="7652" width="9.125" style="146"/>
    <col min="7653" max="7653" width="10.625" style="146" customWidth="1"/>
    <col min="7654" max="7657" width="5.875" style="146" customWidth="1"/>
    <col min="7658" max="7658" width="8.75" style="146" customWidth="1"/>
    <col min="7659" max="7659" width="5.875" style="146" customWidth="1"/>
    <col min="7660" max="7660" width="7.875" style="146" customWidth="1"/>
    <col min="7661" max="7661" width="5.875" style="146" customWidth="1"/>
    <col min="7662" max="7662" width="8" style="146" customWidth="1"/>
    <col min="7663" max="7667" width="5.875" style="146" customWidth="1"/>
    <col min="7668" max="7668" width="0.875" style="146" customWidth="1"/>
    <col min="7669" max="7669" width="5.75" style="146" customWidth="1"/>
    <col min="7670" max="7670" width="6" style="146" customWidth="1"/>
    <col min="7671" max="7671" width="1" style="146" customWidth="1"/>
    <col min="7672" max="7672" width="5.375" style="146" customWidth="1"/>
    <col min="7673" max="7673" width="6.875" style="146" customWidth="1"/>
    <col min="7674" max="7674" width="10.625" style="146" customWidth="1"/>
    <col min="7675" max="7675" width="8.625" style="146" customWidth="1"/>
    <col min="7676" max="7908" width="9.125" style="146"/>
    <col min="7909" max="7909" width="10.625" style="146" customWidth="1"/>
    <col min="7910" max="7913" width="5.875" style="146" customWidth="1"/>
    <col min="7914" max="7914" width="8.75" style="146" customWidth="1"/>
    <col min="7915" max="7915" width="5.875" style="146" customWidth="1"/>
    <col min="7916" max="7916" width="7.875" style="146" customWidth="1"/>
    <col min="7917" max="7917" width="5.875" style="146" customWidth="1"/>
    <col min="7918" max="7918" width="8" style="146" customWidth="1"/>
    <col min="7919" max="7923" width="5.875" style="146" customWidth="1"/>
    <col min="7924" max="7924" width="0.875" style="146" customWidth="1"/>
    <col min="7925" max="7925" width="5.75" style="146" customWidth="1"/>
    <col min="7926" max="7926" width="6" style="146" customWidth="1"/>
    <col min="7927" max="7927" width="1" style="146" customWidth="1"/>
    <col min="7928" max="7928" width="5.375" style="146" customWidth="1"/>
    <col min="7929" max="7929" width="6.875" style="146" customWidth="1"/>
    <col min="7930" max="7930" width="10.625" style="146" customWidth="1"/>
    <col min="7931" max="7931" width="8.625" style="146" customWidth="1"/>
    <col min="7932" max="8164" width="9.125" style="146"/>
    <col min="8165" max="8165" width="10.625" style="146" customWidth="1"/>
    <col min="8166" max="8169" width="5.875" style="146" customWidth="1"/>
    <col min="8170" max="8170" width="8.75" style="146" customWidth="1"/>
    <col min="8171" max="8171" width="5.875" style="146" customWidth="1"/>
    <col min="8172" max="8172" width="7.875" style="146" customWidth="1"/>
    <col min="8173" max="8173" width="5.875" style="146" customWidth="1"/>
    <col min="8174" max="8174" width="8" style="146" customWidth="1"/>
    <col min="8175" max="8179" width="5.875" style="146" customWidth="1"/>
    <col min="8180" max="8180" width="0.875" style="146" customWidth="1"/>
    <col min="8181" max="8181" width="5.75" style="146" customWidth="1"/>
    <col min="8182" max="8182" width="6" style="146" customWidth="1"/>
    <col min="8183" max="8183" width="1" style="146" customWidth="1"/>
    <col min="8184" max="8184" width="5.375" style="146" customWidth="1"/>
    <col min="8185" max="8185" width="6.875" style="146" customWidth="1"/>
    <col min="8186" max="8186" width="10.625" style="146" customWidth="1"/>
    <col min="8187" max="8187" width="8.625" style="146" customWidth="1"/>
    <col min="8188" max="8420" width="9.125" style="146"/>
    <col min="8421" max="8421" width="10.625" style="146" customWidth="1"/>
    <col min="8422" max="8425" width="5.875" style="146" customWidth="1"/>
    <col min="8426" max="8426" width="8.75" style="146" customWidth="1"/>
    <col min="8427" max="8427" width="5.875" style="146" customWidth="1"/>
    <col min="8428" max="8428" width="7.875" style="146" customWidth="1"/>
    <col min="8429" max="8429" width="5.875" style="146" customWidth="1"/>
    <col min="8430" max="8430" width="8" style="146" customWidth="1"/>
    <col min="8431" max="8435" width="5.875" style="146" customWidth="1"/>
    <col min="8436" max="8436" width="0.875" style="146" customWidth="1"/>
    <col min="8437" max="8437" width="5.75" style="146" customWidth="1"/>
    <col min="8438" max="8438" width="6" style="146" customWidth="1"/>
    <col min="8439" max="8439" width="1" style="146" customWidth="1"/>
    <col min="8440" max="8440" width="5.375" style="146" customWidth="1"/>
    <col min="8441" max="8441" width="6.875" style="146" customWidth="1"/>
    <col min="8442" max="8442" width="10.625" style="146" customWidth="1"/>
    <col min="8443" max="8443" width="8.625" style="146" customWidth="1"/>
    <col min="8444" max="8676" width="9.125" style="146"/>
    <col min="8677" max="8677" width="10.625" style="146" customWidth="1"/>
    <col min="8678" max="8681" width="5.875" style="146" customWidth="1"/>
    <col min="8682" max="8682" width="8.75" style="146" customWidth="1"/>
    <col min="8683" max="8683" width="5.875" style="146" customWidth="1"/>
    <col min="8684" max="8684" width="7.875" style="146" customWidth="1"/>
    <col min="8685" max="8685" width="5.875" style="146" customWidth="1"/>
    <col min="8686" max="8686" width="8" style="146" customWidth="1"/>
    <col min="8687" max="8691" width="5.875" style="146" customWidth="1"/>
    <col min="8692" max="8692" width="0.875" style="146" customWidth="1"/>
    <col min="8693" max="8693" width="5.75" style="146" customWidth="1"/>
    <col min="8694" max="8694" width="6" style="146" customWidth="1"/>
    <col min="8695" max="8695" width="1" style="146" customWidth="1"/>
    <col min="8696" max="8696" width="5.375" style="146" customWidth="1"/>
    <col min="8697" max="8697" width="6.875" style="146" customWidth="1"/>
    <col min="8698" max="8698" width="10.625" style="146" customWidth="1"/>
    <col min="8699" max="8699" width="8.625" style="146" customWidth="1"/>
    <col min="8700" max="8932" width="9.125" style="146"/>
    <col min="8933" max="8933" width="10.625" style="146" customWidth="1"/>
    <col min="8934" max="8937" width="5.875" style="146" customWidth="1"/>
    <col min="8938" max="8938" width="8.75" style="146" customWidth="1"/>
    <col min="8939" max="8939" width="5.875" style="146" customWidth="1"/>
    <col min="8940" max="8940" width="7.875" style="146" customWidth="1"/>
    <col min="8941" max="8941" width="5.875" style="146" customWidth="1"/>
    <col min="8942" max="8942" width="8" style="146" customWidth="1"/>
    <col min="8943" max="8947" width="5.875" style="146" customWidth="1"/>
    <col min="8948" max="8948" width="0.875" style="146" customWidth="1"/>
    <col min="8949" max="8949" width="5.75" style="146" customWidth="1"/>
    <col min="8950" max="8950" width="6" style="146" customWidth="1"/>
    <col min="8951" max="8951" width="1" style="146" customWidth="1"/>
    <col min="8952" max="8952" width="5.375" style="146" customWidth="1"/>
    <col min="8953" max="8953" width="6.875" style="146" customWidth="1"/>
    <col min="8954" max="8954" width="10.625" style="146" customWidth="1"/>
    <col min="8955" max="8955" width="8.625" style="146" customWidth="1"/>
    <col min="8956" max="9188" width="9.125" style="146"/>
    <col min="9189" max="9189" width="10.625" style="146" customWidth="1"/>
    <col min="9190" max="9193" width="5.875" style="146" customWidth="1"/>
    <col min="9194" max="9194" width="8.75" style="146" customWidth="1"/>
    <col min="9195" max="9195" width="5.875" style="146" customWidth="1"/>
    <col min="9196" max="9196" width="7.875" style="146" customWidth="1"/>
    <col min="9197" max="9197" width="5.875" style="146" customWidth="1"/>
    <col min="9198" max="9198" width="8" style="146" customWidth="1"/>
    <col min="9199" max="9203" width="5.875" style="146" customWidth="1"/>
    <col min="9204" max="9204" width="0.875" style="146" customWidth="1"/>
    <col min="9205" max="9205" width="5.75" style="146" customWidth="1"/>
    <col min="9206" max="9206" width="6" style="146" customWidth="1"/>
    <col min="9207" max="9207" width="1" style="146" customWidth="1"/>
    <col min="9208" max="9208" width="5.375" style="146" customWidth="1"/>
    <col min="9209" max="9209" width="6.875" style="146" customWidth="1"/>
    <col min="9210" max="9210" width="10.625" style="146" customWidth="1"/>
    <col min="9211" max="9211" width="8.625" style="146" customWidth="1"/>
    <col min="9212" max="9444" width="9.125" style="146"/>
    <col min="9445" max="9445" width="10.625" style="146" customWidth="1"/>
    <col min="9446" max="9449" width="5.875" style="146" customWidth="1"/>
    <col min="9450" max="9450" width="8.75" style="146" customWidth="1"/>
    <col min="9451" max="9451" width="5.875" style="146" customWidth="1"/>
    <col min="9452" max="9452" width="7.875" style="146" customWidth="1"/>
    <col min="9453" max="9453" width="5.875" style="146" customWidth="1"/>
    <col min="9454" max="9454" width="8" style="146" customWidth="1"/>
    <col min="9455" max="9459" width="5.875" style="146" customWidth="1"/>
    <col min="9460" max="9460" width="0.875" style="146" customWidth="1"/>
    <col min="9461" max="9461" width="5.75" style="146" customWidth="1"/>
    <col min="9462" max="9462" width="6" style="146" customWidth="1"/>
    <col min="9463" max="9463" width="1" style="146" customWidth="1"/>
    <col min="9464" max="9464" width="5.375" style="146" customWidth="1"/>
    <col min="9465" max="9465" width="6.875" style="146" customWidth="1"/>
    <col min="9466" max="9466" width="10.625" style="146" customWidth="1"/>
    <col min="9467" max="9467" width="8.625" style="146" customWidth="1"/>
    <col min="9468" max="9700" width="9.125" style="146"/>
    <col min="9701" max="9701" width="10.625" style="146" customWidth="1"/>
    <col min="9702" max="9705" width="5.875" style="146" customWidth="1"/>
    <col min="9706" max="9706" width="8.75" style="146" customWidth="1"/>
    <col min="9707" max="9707" width="5.875" style="146" customWidth="1"/>
    <col min="9708" max="9708" width="7.875" style="146" customWidth="1"/>
    <col min="9709" max="9709" width="5.875" style="146" customWidth="1"/>
    <col min="9710" max="9710" width="8" style="146" customWidth="1"/>
    <col min="9711" max="9715" width="5.875" style="146" customWidth="1"/>
    <col min="9716" max="9716" width="0.875" style="146" customWidth="1"/>
    <col min="9717" max="9717" width="5.75" style="146" customWidth="1"/>
    <col min="9718" max="9718" width="6" style="146" customWidth="1"/>
    <col min="9719" max="9719" width="1" style="146" customWidth="1"/>
    <col min="9720" max="9720" width="5.375" style="146" customWidth="1"/>
    <col min="9721" max="9721" width="6.875" style="146" customWidth="1"/>
    <col min="9722" max="9722" width="10.625" style="146" customWidth="1"/>
    <col min="9723" max="9723" width="8.625" style="146" customWidth="1"/>
    <col min="9724" max="9956" width="9.125" style="146"/>
    <col min="9957" max="9957" width="10.625" style="146" customWidth="1"/>
    <col min="9958" max="9961" width="5.875" style="146" customWidth="1"/>
    <col min="9962" max="9962" width="8.75" style="146" customWidth="1"/>
    <col min="9963" max="9963" width="5.875" style="146" customWidth="1"/>
    <col min="9964" max="9964" width="7.875" style="146" customWidth="1"/>
    <col min="9965" max="9965" width="5.875" style="146" customWidth="1"/>
    <col min="9966" max="9966" width="8" style="146" customWidth="1"/>
    <col min="9967" max="9971" width="5.875" style="146" customWidth="1"/>
    <col min="9972" max="9972" width="0.875" style="146" customWidth="1"/>
    <col min="9973" max="9973" width="5.75" style="146" customWidth="1"/>
    <col min="9974" max="9974" width="6" style="146" customWidth="1"/>
    <col min="9975" max="9975" width="1" style="146" customWidth="1"/>
    <col min="9976" max="9976" width="5.375" style="146" customWidth="1"/>
    <col min="9977" max="9977" width="6.875" style="146" customWidth="1"/>
    <col min="9978" max="9978" width="10.625" style="146" customWidth="1"/>
    <col min="9979" max="9979" width="8.625" style="146" customWidth="1"/>
    <col min="9980" max="10212" width="9.125" style="146"/>
    <col min="10213" max="10213" width="10.625" style="146" customWidth="1"/>
    <col min="10214" max="10217" width="5.875" style="146" customWidth="1"/>
    <col min="10218" max="10218" width="8.75" style="146" customWidth="1"/>
    <col min="10219" max="10219" width="5.875" style="146" customWidth="1"/>
    <col min="10220" max="10220" width="7.875" style="146" customWidth="1"/>
    <col min="10221" max="10221" width="5.875" style="146" customWidth="1"/>
    <col min="10222" max="10222" width="8" style="146" customWidth="1"/>
    <col min="10223" max="10227" width="5.875" style="146" customWidth="1"/>
    <col min="10228" max="10228" width="0.875" style="146" customWidth="1"/>
    <col min="10229" max="10229" width="5.75" style="146" customWidth="1"/>
    <col min="10230" max="10230" width="6" style="146" customWidth="1"/>
    <col min="10231" max="10231" width="1" style="146" customWidth="1"/>
    <col min="10232" max="10232" width="5.375" style="146" customWidth="1"/>
    <col min="10233" max="10233" width="6.875" style="146" customWidth="1"/>
    <col min="10234" max="10234" width="10.625" style="146" customWidth="1"/>
    <col min="10235" max="10235" width="8.625" style="146" customWidth="1"/>
    <col min="10236" max="10468" width="9.125" style="146"/>
    <col min="10469" max="10469" width="10.625" style="146" customWidth="1"/>
    <col min="10470" max="10473" width="5.875" style="146" customWidth="1"/>
    <col min="10474" max="10474" width="8.75" style="146" customWidth="1"/>
    <col min="10475" max="10475" width="5.875" style="146" customWidth="1"/>
    <col min="10476" max="10476" width="7.875" style="146" customWidth="1"/>
    <col min="10477" max="10477" width="5.875" style="146" customWidth="1"/>
    <col min="10478" max="10478" width="8" style="146" customWidth="1"/>
    <col min="10479" max="10483" width="5.875" style="146" customWidth="1"/>
    <col min="10484" max="10484" width="0.875" style="146" customWidth="1"/>
    <col min="10485" max="10485" width="5.75" style="146" customWidth="1"/>
    <col min="10486" max="10486" width="6" style="146" customWidth="1"/>
    <col min="10487" max="10487" width="1" style="146" customWidth="1"/>
    <col min="10488" max="10488" width="5.375" style="146" customWidth="1"/>
    <col min="10489" max="10489" width="6.875" style="146" customWidth="1"/>
    <col min="10490" max="10490" width="10.625" style="146" customWidth="1"/>
    <col min="10491" max="10491" width="8.625" style="146" customWidth="1"/>
    <col min="10492" max="10724" width="9.125" style="146"/>
    <col min="10725" max="10725" width="10.625" style="146" customWidth="1"/>
    <col min="10726" max="10729" width="5.875" style="146" customWidth="1"/>
    <col min="10730" max="10730" width="8.75" style="146" customWidth="1"/>
    <col min="10731" max="10731" width="5.875" style="146" customWidth="1"/>
    <col min="10732" max="10732" width="7.875" style="146" customWidth="1"/>
    <col min="10733" max="10733" width="5.875" style="146" customWidth="1"/>
    <col min="10734" max="10734" width="8" style="146" customWidth="1"/>
    <col min="10735" max="10739" width="5.875" style="146" customWidth="1"/>
    <col min="10740" max="10740" width="0.875" style="146" customWidth="1"/>
    <col min="10741" max="10741" width="5.75" style="146" customWidth="1"/>
    <col min="10742" max="10742" width="6" style="146" customWidth="1"/>
    <col min="10743" max="10743" width="1" style="146" customWidth="1"/>
    <col min="10744" max="10744" width="5.375" style="146" customWidth="1"/>
    <col min="10745" max="10745" width="6.875" style="146" customWidth="1"/>
    <col min="10746" max="10746" width="10.625" style="146" customWidth="1"/>
    <col min="10747" max="10747" width="8.625" style="146" customWidth="1"/>
    <col min="10748" max="10980" width="9.125" style="146"/>
    <col min="10981" max="10981" width="10.625" style="146" customWidth="1"/>
    <col min="10982" max="10985" width="5.875" style="146" customWidth="1"/>
    <col min="10986" max="10986" width="8.75" style="146" customWidth="1"/>
    <col min="10987" max="10987" width="5.875" style="146" customWidth="1"/>
    <col min="10988" max="10988" width="7.875" style="146" customWidth="1"/>
    <col min="10989" max="10989" width="5.875" style="146" customWidth="1"/>
    <col min="10990" max="10990" width="8" style="146" customWidth="1"/>
    <col min="10991" max="10995" width="5.875" style="146" customWidth="1"/>
    <col min="10996" max="10996" width="0.875" style="146" customWidth="1"/>
    <col min="10997" max="10997" width="5.75" style="146" customWidth="1"/>
    <col min="10998" max="10998" width="6" style="146" customWidth="1"/>
    <col min="10999" max="10999" width="1" style="146" customWidth="1"/>
    <col min="11000" max="11000" width="5.375" style="146" customWidth="1"/>
    <col min="11001" max="11001" width="6.875" style="146" customWidth="1"/>
    <col min="11002" max="11002" width="10.625" style="146" customWidth="1"/>
    <col min="11003" max="11003" width="8.625" style="146" customWidth="1"/>
    <col min="11004" max="11236" width="9.125" style="146"/>
    <col min="11237" max="11237" width="10.625" style="146" customWidth="1"/>
    <col min="11238" max="11241" width="5.875" style="146" customWidth="1"/>
    <col min="11242" max="11242" width="8.75" style="146" customWidth="1"/>
    <col min="11243" max="11243" width="5.875" style="146" customWidth="1"/>
    <col min="11244" max="11244" width="7.875" style="146" customWidth="1"/>
    <col min="11245" max="11245" width="5.875" style="146" customWidth="1"/>
    <col min="11246" max="11246" width="8" style="146" customWidth="1"/>
    <col min="11247" max="11251" width="5.875" style="146" customWidth="1"/>
    <col min="11252" max="11252" width="0.875" style="146" customWidth="1"/>
    <col min="11253" max="11253" width="5.75" style="146" customWidth="1"/>
    <col min="11254" max="11254" width="6" style="146" customWidth="1"/>
    <col min="11255" max="11255" width="1" style="146" customWidth="1"/>
    <col min="11256" max="11256" width="5.375" style="146" customWidth="1"/>
    <col min="11257" max="11257" width="6.875" style="146" customWidth="1"/>
    <col min="11258" max="11258" width="10.625" style="146" customWidth="1"/>
    <col min="11259" max="11259" width="8.625" style="146" customWidth="1"/>
    <col min="11260" max="11492" width="9.125" style="146"/>
    <col min="11493" max="11493" width="10.625" style="146" customWidth="1"/>
    <col min="11494" max="11497" width="5.875" style="146" customWidth="1"/>
    <col min="11498" max="11498" width="8.75" style="146" customWidth="1"/>
    <col min="11499" max="11499" width="5.875" style="146" customWidth="1"/>
    <col min="11500" max="11500" width="7.875" style="146" customWidth="1"/>
    <col min="11501" max="11501" width="5.875" style="146" customWidth="1"/>
    <col min="11502" max="11502" width="8" style="146" customWidth="1"/>
    <col min="11503" max="11507" width="5.875" style="146" customWidth="1"/>
    <col min="11508" max="11508" width="0.875" style="146" customWidth="1"/>
    <col min="11509" max="11509" width="5.75" style="146" customWidth="1"/>
    <col min="11510" max="11510" width="6" style="146" customWidth="1"/>
    <col min="11511" max="11511" width="1" style="146" customWidth="1"/>
    <col min="11512" max="11512" width="5.375" style="146" customWidth="1"/>
    <col min="11513" max="11513" width="6.875" style="146" customWidth="1"/>
    <col min="11514" max="11514" width="10.625" style="146" customWidth="1"/>
    <col min="11515" max="11515" width="8.625" style="146" customWidth="1"/>
    <col min="11516" max="11748" width="9.125" style="146"/>
    <col min="11749" max="11749" width="10.625" style="146" customWidth="1"/>
    <col min="11750" max="11753" width="5.875" style="146" customWidth="1"/>
    <col min="11754" max="11754" width="8.75" style="146" customWidth="1"/>
    <col min="11755" max="11755" width="5.875" style="146" customWidth="1"/>
    <col min="11756" max="11756" width="7.875" style="146" customWidth="1"/>
    <col min="11757" max="11757" width="5.875" style="146" customWidth="1"/>
    <col min="11758" max="11758" width="8" style="146" customWidth="1"/>
    <col min="11759" max="11763" width="5.875" style="146" customWidth="1"/>
    <col min="11764" max="11764" width="0.875" style="146" customWidth="1"/>
    <col min="11765" max="11765" width="5.75" style="146" customWidth="1"/>
    <col min="11766" max="11766" width="6" style="146" customWidth="1"/>
    <col min="11767" max="11767" width="1" style="146" customWidth="1"/>
    <col min="11768" max="11768" width="5.375" style="146" customWidth="1"/>
    <col min="11769" max="11769" width="6.875" style="146" customWidth="1"/>
    <col min="11770" max="11770" width="10.625" style="146" customWidth="1"/>
    <col min="11771" max="11771" width="8.625" style="146" customWidth="1"/>
    <col min="11772" max="12004" width="9.125" style="146"/>
    <col min="12005" max="12005" width="10.625" style="146" customWidth="1"/>
    <col min="12006" max="12009" width="5.875" style="146" customWidth="1"/>
    <col min="12010" max="12010" width="8.75" style="146" customWidth="1"/>
    <col min="12011" max="12011" width="5.875" style="146" customWidth="1"/>
    <col min="12012" max="12012" width="7.875" style="146" customWidth="1"/>
    <col min="12013" max="12013" width="5.875" style="146" customWidth="1"/>
    <col min="12014" max="12014" width="8" style="146" customWidth="1"/>
    <col min="12015" max="12019" width="5.875" style="146" customWidth="1"/>
    <col min="12020" max="12020" width="0.875" style="146" customWidth="1"/>
    <col min="12021" max="12021" width="5.75" style="146" customWidth="1"/>
    <col min="12022" max="12022" width="6" style="146" customWidth="1"/>
    <col min="12023" max="12023" width="1" style="146" customWidth="1"/>
    <col min="12024" max="12024" width="5.375" style="146" customWidth="1"/>
    <col min="12025" max="12025" width="6.875" style="146" customWidth="1"/>
    <col min="12026" max="12026" width="10.625" style="146" customWidth="1"/>
    <col min="12027" max="12027" width="8.625" style="146" customWidth="1"/>
    <col min="12028" max="12260" width="9.125" style="146"/>
    <col min="12261" max="12261" width="10.625" style="146" customWidth="1"/>
    <col min="12262" max="12265" width="5.875" style="146" customWidth="1"/>
    <col min="12266" max="12266" width="8.75" style="146" customWidth="1"/>
    <col min="12267" max="12267" width="5.875" style="146" customWidth="1"/>
    <col min="12268" max="12268" width="7.875" style="146" customWidth="1"/>
    <col min="12269" max="12269" width="5.875" style="146" customWidth="1"/>
    <col min="12270" max="12270" width="8" style="146" customWidth="1"/>
    <col min="12271" max="12275" width="5.875" style="146" customWidth="1"/>
    <col min="12276" max="12276" width="0.875" style="146" customWidth="1"/>
    <col min="12277" max="12277" width="5.75" style="146" customWidth="1"/>
    <col min="12278" max="12278" width="6" style="146" customWidth="1"/>
    <col min="12279" max="12279" width="1" style="146" customWidth="1"/>
    <col min="12280" max="12280" width="5.375" style="146" customWidth="1"/>
    <col min="12281" max="12281" width="6.875" style="146" customWidth="1"/>
    <col min="12282" max="12282" width="10.625" style="146" customWidth="1"/>
    <col min="12283" max="12283" width="8.625" style="146" customWidth="1"/>
    <col min="12284" max="12516" width="9.125" style="146"/>
    <col min="12517" max="12517" width="10.625" style="146" customWidth="1"/>
    <col min="12518" max="12521" width="5.875" style="146" customWidth="1"/>
    <col min="12522" max="12522" width="8.75" style="146" customWidth="1"/>
    <col min="12523" max="12523" width="5.875" style="146" customWidth="1"/>
    <col min="12524" max="12524" width="7.875" style="146" customWidth="1"/>
    <col min="12525" max="12525" width="5.875" style="146" customWidth="1"/>
    <col min="12526" max="12526" width="8" style="146" customWidth="1"/>
    <col min="12527" max="12531" width="5.875" style="146" customWidth="1"/>
    <col min="12532" max="12532" width="0.875" style="146" customWidth="1"/>
    <col min="12533" max="12533" width="5.75" style="146" customWidth="1"/>
    <col min="12534" max="12534" width="6" style="146" customWidth="1"/>
    <col min="12535" max="12535" width="1" style="146" customWidth="1"/>
    <col min="12536" max="12536" width="5.375" style="146" customWidth="1"/>
    <col min="12537" max="12537" width="6.875" style="146" customWidth="1"/>
    <col min="12538" max="12538" width="10.625" style="146" customWidth="1"/>
    <col min="12539" max="12539" width="8.625" style="146" customWidth="1"/>
    <col min="12540" max="12772" width="9.125" style="146"/>
    <col min="12773" max="12773" width="10.625" style="146" customWidth="1"/>
    <col min="12774" max="12777" width="5.875" style="146" customWidth="1"/>
    <col min="12778" max="12778" width="8.75" style="146" customWidth="1"/>
    <col min="12779" max="12779" width="5.875" style="146" customWidth="1"/>
    <col min="12780" max="12780" width="7.875" style="146" customWidth="1"/>
    <col min="12781" max="12781" width="5.875" style="146" customWidth="1"/>
    <col min="12782" max="12782" width="8" style="146" customWidth="1"/>
    <col min="12783" max="12787" width="5.875" style="146" customWidth="1"/>
    <col min="12788" max="12788" width="0.875" style="146" customWidth="1"/>
    <col min="12789" max="12789" width="5.75" style="146" customWidth="1"/>
    <col min="12790" max="12790" width="6" style="146" customWidth="1"/>
    <col min="12791" max="12791" width="1" style="146" customWidth="1"/>
    <col min="12792" max="12792" width="5.375" style="146" customWidth="1"/>
    <col min="12793" max="12793" width="6.875" style="146" customWidth="1"/>
    <col min="12794" max="12794" width="10.625" style="146" customWidth="1"/>
    <col min="12795" max="12795" width="8.625" style="146" customWidth="1"/>
    <col min="12796" max="13028" width="9.125" style="146"/>
    <col min="13029" max="13029" width="10.625" style="146" customWidth="1"/>
    <col min="13030" max="13033" width="5.875" style="146" customWidth="1"/>
    <col min="13034" max="13034" width="8.75" style="146" customWidth="1"/>
    <col min="13035" max="13035" width="5.875" style="146" customWidth="1"/>
    <col min="13036" max="13036" width="7.875" style="146" customWidth="1"/>
    <col min="13037" max="13037" width="5.875" style="146" customWidth="1"/>
    <col min="13038" max="13038" width="8" style="146" customWidth="1"/>
    <col min="13039" max="13043" width="5.875" style="146" customWidth="1"/>
    <col min="13044" max="13044" width="0.875" style="146" customWidth="1"/>
    <col min="13045" max="13045" width="5.75" style="146" customWidth="1"/>
    <col min="13046" max="13046" width="6" style="146" customWidth="1"/>
    <col min="13047" max="13047" width="1" style="146" customWidth="1"/>
    <col min="13048" max="13048" width="5.375" style="146" customWidth="1"/>
    <col min="13049" max="13049" width="6.875" style="146" customWidth="1"/>
    <col min="13050" max="13050" width="10.625" style="146" customWidth="1"/>
    <col min="13051" max="13051" width="8.625" style="146" customWidth="1"/>
    <col min="13052" max="13284" width="9.125" style="146"/>
    <col min="13285" max="13285" width="10.625" style="146" customWidth="1"/>
    <col min="13286" max="13289" width="5.875" style="146" customWidth="1"/>
    <col min="13290" max="13290" width="8.75" style="146" customWidth="1"/>
    <col min="13291" max="13291" width="5.875" style="146" customWidth="1"/>
    <col min="13292" max="13292" width="7.875" style="146" customWidth="1"/>
    <col min="13293" max="13293" width="5.875" style="146" customWidth="1"/>
    <col min="13294" max="13294" width="8" style="146" customWidth="1"/>
    <col min="13295" max="13299" width="5.875" style="146" customWidth="1"/>
    <col min="13300" max="13300" width="0.875" style="146" customWidth="1"/>
    <col min="13301" max="13301" width="5.75" style="146" customWidth="1"/>
    <col min="13302" max="13302" width="6" style="146" customWidth="1"/>
    <col min="13303" max="13303" width="1" style="146" customWidth="1"/>
    <col min="13304" max="13304" width="5.375" style="146" customWidth="1"/>
    <col min="13305" max="13305" width="6.875" style="146" customWidth="1"/>
    <col min="13306" max="13306" width="10.625" style="146" customWidth="1"/>
    <col min="13307" max="13307" width="8.625" style="146" customWidth="1"/>
    <col min="13308" max="13540" width="9.125" style="146"/>
    <col min="13541" max="13541" width="10.625" style="146" customWidth="1"/>
    <col min="13542" max="13545" width="5.875" style="146" customWidth="1"/>
    <col min="13546" max="13546" width="8.75" style="146" customWidth="1"/>
    <col min="13547" max="13547" width="5.875" style="146" customWidth="1"/>
    <col min="13548" max="13548" width="7.875" style="146" customWidth="1"/>
    <col min="13549" max="13549" width="5.875" style="146" customWidth="1"/>
    <col min="13550" max="13550" width="8" style="146" customWidth="1"/>
    <col min="13551" max="13555" width="5.875" style="146" customWidth="1"/>
    <col min="13556" max="13556" width="0.875" style="146" customWidth="1"/>
    <col min="13557" max="13557" width="5.75" style="146" customWidth="1"/>
    <col min="13558" max="13558" width="6" style="146" customWidth="1"/>
    <col min="13559" max="13559" width="1" style="146" customWidth="1"/>
    <col min="13560" max="13560" width="5.375" style="146" customWidth="1"/>
    <col min="13561" max="13561" width="6.875" style="146" customWidth="1"/>
    <col min="13562" max="13562" width="10.625" style="146" customWidth="1"/>
    <col min="13563" max="13563" width="8.625" style="146" customWidth="1"/>
    <col min="13564" max="13796" width="9.125" style="146"/>
    <col min="13797" max="13797" width="10.625" style="146" customWidth="1"/>
    <col min="13798" max="13801" width="5.875" style="146" customWidth="1"/>
    <col min="13802" max="13802" width="8.75" style="146" customWidth="1"/>
    <col min="13803" max="13803" width="5.875" style="146" customWidth="1"/>
    <col min="13804" max="13804" width="7.875" style="146" customWidth="1"/>
    <col min="13805" max="13805" width="5.875" style="146" customWidth="1"/>
    <col min="13806" max="13806" width="8" style="146" customWidth="1"/>
    <col min="13807" max="13811" width="5.875" style="146" customWidth="1"/>
    <col min="13812" max="13812" width="0.875" style="146" customWidth="1"/>
    <col min="13813" max="13813" width="5.75" style="146" customWidth="1"/>
    <col min="13814" max="13814" width="6" style="146" customWidth="1"/>
    <col min="13815" max="13815" width="1" style="146" customWidth="1"/>
    <col min="13816" max="13816" width="5.375" style="146" customWidth="1"/>
    <col min="13817" max="13817" width="6.875" style="146" customWidth="1"/>
    <col min="13818" max="13818" width="10.625" style="146" customWidth="1"/>
    <col min="13819" max="13819" width="8.625" style="146" customWidth="1"/>
    <col min="13820" max="14052" width="9.125" style="146"/>
    <col min="14053" max="14053" width="10.625" style="146" customWidth="1"/>
    <col min="14054" max="14057" width="5.875" style="146" customWidth="1"/>
    <col min="14058" max="14058" width="8.75" style="146" customWidth="1"/>
    <col min="14059" max="14059" width="5.875" style="146" customWidth="1"/>
    <col min="14060" max="14060" width="7.875" style="146" customWidth="1"/>
    <col min="14061" max="14061" width="5.875" style="146" customWidth="1"/>
    <col min="14062" max="14062" width="8" style="146" customWidth="1"/>
    <col min="14063" max="14067" width="5.875" style="146" customWidth="1"/>
    <col min="14068" max="14068" width="0.875" style="146" customWidth="1"/>
    <col min="14069" max="14069" width="5.75" style="146" customWidth="1"/>
    <col min="14070" max="14070" width="6" style="146" customWidth="1"/>
    <col min="14071" max="14071" width="1" style="146" customWidth="1"/>
    <col min="14072" max="14072" width="5.375" style="146" customWidth="1"/>
    <col min="14073" max="14073" width="6.875" style="146" customWidth="1"/>
    <col min="14074" max="14074" width="10.625" style="146" customWidth="1"/>
    <col min="14075" max="14075" width="8.625" style="146" customWidth="1"/>
    <col min="14076" max="14308" width="9.125" style="146"/>
    <col min="14309" max="14309" width="10.625" style="146" customWidth="1"/>
    <col min="14310" max="14313" width="5.875" style="146" customWidth="1"/>
    <col min="14314" max="14314" width="8.75" style="146" customWidth="1"/>
    <col min="14315" max="14315" width="5.875" style="146" customWidth="1"/>
    <col min="14316" max="14316" width="7.875" style="146" customWidth="1"/>
    <col min="14317" max="14317" width="5.875" style="146" customWidth="1"/>
    <col min="14318" max="14318" width="8" style="146" customWidth="1"/>
    <col min="14319" max="14323" width="5.875" style="146" customWidth="1"/>
    <col min="14324" max="14324" width="0.875" style="146" customWidth="1"/>
    <col min="14325" max="14325" width="5.75" style="146" customWidth="1"/>
    <col min="14326" max="14326" width="6" style="146" customWidth="1"/>
    <col min="14327" max="14327" width="1" style="146" customWidth="1"/>
    <col min="14328" max="14328" width="5.375" style="146" customWidth="1"/>
    <col min="14329" max="14329" width="6.875" style="146" customWidth="1"/>
    <col min="14330" max="14330" width="10.625" style="146" customWidth="1"/>
    <col min="14331" max="14331" width="8.625" style="146" customWidth="1"/>
    <col min="14332" max="14564" width="9.125" style="146"/>
    <col min="14565" max="14565" width="10.625" style="146" customWidth="1"/>
    <col min="14566" max="14569" width="5.875" style="146" customWidth="1"/>
    <col min="14570" max="14570" width="8.75" style="146" customWidth="1"/>
    <col min="14571" max="14571" width="5.875" style="146" customWidth="1"/>
    <col min="14572" max="14572" width="7.875" style="146" customWidth="1"/>
    <col min="14573" max="14573" width="5.875" style="146" customWidth="1"/>
    <col min="14574" max="14574" width="8" style="146" customWidth="1"/>
    <col min="14575" max="14579" width="5.875" style="146" customWidth="1"/>
    <col min="14580" max="14580" width="0.875" style="146" customWidth="1"/>
    <col min="14581" max="14581" width="5.75" style="146" customWidth="1"/>
    <col min="14582" max="14582" width="6" style="146" customWidth="1"/>
    <col min="14583" max="14583" width="1" style="146" customWidth="1"/>
    <col min="14584" max="14584" width="5.375" style="146" customWidth="1"/>
    <col min="14585" max="14585" width="6.875" style="146" customWidth="1"/>
    <col min="14586" max="14586" width="10.625" style="146" customWidth="1"/>
    <col min="14587" max="14587" width="8.625" style="146" customWidth="1"/>
    <col min="14588" max="14820" width="9.125" style="146"/>
    <col min="14821" max="14821" width="10.625" style="146" customWidth="1"/>
    <col min="14822" max="14825" width="5.875" style="146" customWidth="1"/>
    <col min="14826" max="14826" width="8.75" style="146" customWidth="1"/>
    <col min="14827" max="14827" width="5.875" style="146" customWidth="1"/>
    <col min="14828" max="14828" width="7.875" style="146" customWidth="1"/>
    <col min="14829" max="14829" width="5.875" style="146" customWidth="1"/>
    <col min="14830" max="14830" width="8" style="146" customWidth="1"/>
    <col min="14831" max="14835" width="5.875" style="146" customWidth="1"/>
    <col min="14836" max="14836" width="0.875" style="146" customWidth="1"/>
    <col min="14837" max="14837" width="5.75" style="146" customWidth="1"/>
    <col min="14838" max="14838" width="6" style="146" customWidth="1"/>
    <col min="14839" max="14839" width="1" style="146" customWidth="1"/>
    <col min="14840" max="14840" width="5.375" style="146" customWidth="1"/>
    <col min="14841" max="14841" width="6.875" style="146" customWidth="1"/>
    <col min="14842" max="14842" width="10.625" style="146" customWidth="1"/>
    <col min="14843" max="14843" width="8.625" style="146" customWidth="1"/>
    <col min="14844" max="15076" width="9.125" style="146"/>
    <col min="15077" max="15077" width="10.625" style="146" customWidth="1"/>
    <col min="15078" max="15081" width="5.875" style="146" customWidth="1"/>
    <col min="15082" max="15082" width="8.75" style="146" customWidth="1"/>
    <col min="15083" max="15083" width="5.875" style="146" customWidth="1"/>
    <col min="15084" max="15084" width="7.875" style="146" customWidth="1"/>
    <col min="15085" max="15085" width="5.875" style="146" customWidth="1"/>
    <col min="15086" max="15086" width="8" style="146" customWidth="1"/>
    <col min="15087" max="15091" width="5.875" style="146" customWidth="1"/>
    <col min="15092" max="15092" width="0.875" style="146" customWidth="1"/>
    <col min="15093" max="15093" width="5.75" style="146" customWidth="1"/>
    <col min="15094" max="15094" width="6" style="146" customWidth="1"/>
    <col min="15095" max="15095" width="1" style="146" customWidth="1"/>
    <col min="15096" max="15096" width="5.375" style="146" customWidth="1"/>
    <col min="15097" max="15097" width="6.875" style="146" customWidth="1"/>
    <col min="15098" max="15098" width="10.625" style="146" customWidth="1"/>
    <col min="15099" max="15099" width="8.625" style="146" customWidth="1"/>
    <col min="15100" max="15332" width="9.125" style="146"/>
    <col min="15333" max="15333" width="10.625" style="146" customWidth="1"/>
    <col min="15334" max="15337" width="5.875" style="146" customWidth="1"/>
    <col min="15338" max="15338" width="8.75" style="146" customWidth="1"/>
    <col min="15339" max="15339" width="5.875" style="146" customWidth="1"/>
    <col min="15340" max="15340" width="7.875" style="146" customWidth="1"/>
    <col min="15341" max="15341" width="5.875" style="146" customWidth="1"/>
    <col min="15342" max="15342" width="8" style="146" customWidth="1"/>
    <col min="15343" max="15347" width="5.875" style="146" customWidth="1"/>
    <col min="15348" max="15348" width="0.875" style="146" customWidth="1"/>
    <col min="15349" max="15349" width="5.75" style="146" customWidth="1"/>
    <col min="15350" max="15350" width="6" style="146" customWidth="1"/>
    <col min="15351" max="15351" width="1" style="146" customWidth="1"/>
    <col min="15352" max="15352" width="5.375" style="146" customWidth="1"/>
    <col min="15353" max="15353" width="6.875" style="146" customWidth="1"/>
    <col min="15354" max="15354" width="10.625" style="146" customWidth="1"/>
    <col min="15355" max="15355" width="8.625" style="146" customWidth="1"/>
    <col min="15356" max="15588" width="9.125" style="146"/>
    <col min="15589" max="15589" width="10.625" style="146" customWidth="1"/>
    <col min="15590" max="15593" width="5.875" style="146" customWidth="1"/>
    <col min="15594" max="15594" width="8.75" style="146" customWidth="1"/>
    <col min="15595" max="15595" width="5.875" style="146" customWidth="1"/>
    <col min="15596" max="15596" width="7.875" style="146" customWidth="1"/>
    <col min="15597" max="15597" width="5.875" style="146" customWidth="1"/>
    <col min="15598" max="15598" width="8" style="146" customWidth="1"/>
    <col min="15599" max="15603" width="5.875" style="146" customWidth="1"/>
    <col min="15604" max="15604" width="0.875" style="146" customWidth="1"/>
    <col min="15605" max="15605" width="5.75" style="146" customWidth="1"/>
    <col min="15606" max="15606" width="6" style="146" customWidth="1"/>
    <col min="15607" max="15607" width="1" style="146" customWidth="1"/>
    <col min="15608" max="15608" width="5.375" style="146" customWidth="1"/>
    <col min="15609" max="15609" width="6.875" style="146" customWidth="1"/>
    <col min="15610" max="15610" width="10.625" style="146" customWidth="1"/>
    <col min="15611" max="15611" width="8.625" style="146" customWidth="1"/>
    <col min="15612" max="15844" width="9.125" style="146"/>
    <col min="15845" max="15845" width="10.625" style="146" customWidth="1"/>
    <col min="15846" max="15849" width="5.875" style="146" customWidth="1"/>
    <col min="15850" max="15850" width="8.75" style="146" customWidth="1"/>
    <col min="15851" max="15851" width="5.875" style="146" customWidth="1"/>
    <col min="15852" max="15852" width="7.875" style="146" customWidth="1"/>
    <col min="15853" max="15853" width="5.875" style="146" customWidth="1"/>
    <col min="15854" max="15854" width="8" style="146" customWidth="1"/>
    <col min="15855" max="15859" width="5.875" style="146" customWidth="1"/>
    <col min="15860" max="15860" width="0.875" style="146" customWidth="1"/>
    <col min="15861" max="15861" width="5.75" style="146" customWidth="1"/>
    <col min="15862" max="15862" width="6" style="146" customWidth="1"/>
    <col min="15863" max="15863" width="1" style="146" customWidth="1"/>
    <col min="15864" max="15864" width="5.375" style="146" customWidth="1"/>
    <col min="15865" max="15865" width="6.875" style="146" customWidth="1"/>
    <col min="15866" max="15866" width="10.625" style="146" customWidth="1"/>
    <col min="15867" max="15867" width="8.625" style="146" customWidth="1"/>
    <col min="15868" max="16100" width="9.125" style="146"/>
    <col min="16101" max="16101" width="10.625" style="146" customWidth="1"/>
    <col min="16102" max="16105" width="5.875" style="146" customWidth="1"/>
    <col min="16106" max="16106" width="8.75" style="146" customWidth="1"/>
    <col min="16107" max="16107" width="5.875" style="146" customWidth="1"/>
    <col min="16108" max="16108" width="7.875" style="146" customWidth="1"/>
    <col min="16109" max="16109" width="5.875" style="146" customWidth="1"/>
    <col min="16110" max="16110" width="8" style="146" customWidth="1"/>
    <col min="16111" max="16115" width="5.875" style="146" customWidth="1"/>
    <col min="16116" max="16116" width="0.875" style="146" customWidth="1"/>
    <col min="16117" max="16117" width="5.75" style="146" customWidth="1"/>
    <col min="16118" max="16118" width="6" style="146" customWidth="1"/>
    <col min="16119" max="16119" width="1" style="146" customWidth="1"/>
    <col min="16120" max="16120" width="5.375" style="146" customWidth="1"/>
    <col min="16121" max="16121" width="6.875" style="146" customWidth="1"/>
    <col min="16122" max="16122" width="10.625" style="146" customWidth="1"/>
    <col min="16123" max="16123" width="8.625" style="146" customWidth="1"/>
    <col min="16124" max="16355" width="9.125" style="146"/>
    <col min="16356" max="16376" width="9" style="146" customWidth="1"/>
    <col min="16377" max="16384" width="9" style="146"/>
  </cols>
  <sheetData>
    <row r="1" spans="1:8" ht="37.5" customHeight="1" x14ac:dyDescent="0.2">
      <c r="A1" s="470" t="s">
        <v>246</v>
      </c>
      <c r="B1" s="470"/>
      <c r="C1" s="470"/>
      <c r="D1" s="470"/>
      <c r="E1" s="470"/>
      <c r="F1" s="470"/>
      <c r="G1" s="470"/>
      <c r="H1" s="470"/>
    </row>
    <row r="2" spans="1:8" ht="24" customHeight="1" thickBot="1" x14ac:dyDescent="0.25">
      <c r="A2" s="421" t="s">
        <v>380</v>
      </c>
      <c r="C2" s="246"/>
      <c r="D2" s="246"/>
      <c r="E2" s="246"/>
      <c r="F2" s="246"/>
      <c r="G2" s="246"/>
      <c r="H2" s="246"/>
    </row>
    <row r="3" spans="1:8" ht="31.5" customHeight="1" thickTop="1" x14ac:dyDescent="0.2">
      <c r="A3" s="436" t="s">
        <v>0</v>
      </c>
      <c r="B3" s="473" t="s">
        <v>249</v>
      </c>
      <c r="C3" s="473"/>
      <c r="D3" s="473"/>
      <c r="E3" s="473"/>
      <c r="F3" s="473"/>
      <c r="G3" s="473"/>
      <c r="H3" s="436" t="s">
        <v>19</v>
      </c>
    </row>
    <row r="4" spans="1:8" ht="35.25" customHeight="1" x14ac:dyDescent="0.2">
      <c r="A4" s="437"/>
      <c r="B4" s="158" t="s">
        <v>102</v>
      </c>
      <c r="C4" s="158" t="s">
        <v>69</v>
      </c>
      <c r="D4" s="158" t="s">
        <v>70</v>
      </c>
      <c r="E4" s="158" t="s">
        <v>71</v>
      </c>
      <c r="F4" s="178" t="s">
        <v>196</v>
      </c>
      <c r="G4" s="158" t="s">
        <v>103</v>
      </c>
      <c r="H4" s="437"/>
    </row>
    <row r="5" spans="1:8" ht="23.25" customHeight="1" x14ac:dyDescent="0.2">
      <c r="A5" s="240" t="s">
        <v>2</v>
      </c>
      <c r="B5" s="231">
        <v>0</v>
      </c>
      <c r="C5" s="231">
        <v>0</v>
      </c>
      <c r="D5" s="231">
        <v>0</v>
      </c>
      <c r="E5" s="231">
        <v>0</v>
      </c>
      <c r="F5" s="231">
        <v>0</v>
      </c>
      <c r="G5" s="231">
        <v>75</v>
      </c>
      <c r="H5" s="231">
        <f t="shared" ref="H5:H20" si="0">SUM(B5:G5)</f>
        <v>75</v>
      </c>
    </row>
    <row r="6" spans="1:8" ht="23.25" customHeight="1" x14ac:dyDescent="0.2">
      <c r="A6" s="240" t="s">
        <v>4</v>
      </c>
      <c r="B6" s="231">
        <v>0</v>
      </c>
      <c r="C6" s="231">
        <v>0</v>
      </c>
      <c r="D6" s="231">
        <v>0</v>
      </c>
      <c r="E6" s="231">
        <v>0</v>
      </c>
      <c r="F6" s="231">
        <v>0</v>
      </c>
      <c r="G6" s="231">
        <v>0</v>
      </c>
      <c r="H6" s="231">
        <f t="shared" si="0"/>
        <v>0</v>
      </c>
    </row>
    <row r="7" spans="1:8" ht="23.25" customHeight="1" x14ac:dyDescent="0.2">
      <c r="A7" s="240" t="s">
        <v>6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f t="shared" si="0"/>
        <v>0</v>
      </c>
    </row>
    <row r="8" spans="1:8" ht="23.25" customHeight="1" x14ac:dyDescent="0.2">
      <c r="A8" s="240" t="s">
        <v>7</v>
      </c>
      <c r="B8" s="231">
        <v>0</v>
      </c>
      <c r="C8" s="231">
        <v>0</v>
      </c>
      <c r="D8" s="231">
        <v>0</v>
      </c>
      <c r="E8" s="231">
        <v>0</v>
      </c>
      <c r="F8" s="231">
        <v>0</v>
      </c>
      <c r="G8" s="231">
        <v>0</v>
      </c>
      <c r="H8" s="231">
        <f t="shared" si="0"/>
        <v>0</v>
      </c>
    </row>
    <row r="9" spans="1:8" ht="23.25" customHeight="1" x14ac:dyDescent="0.2">
      <c r="A9" s="240" t="s">
        <v>8</v>
      </c>
      <c r="B9" s="231">
        <v>0</v>
      </c>
      <c r="C9" s="231">
        <v>0</v>
      </c>
      <c r="D9" s="231">
        <v>0</v>
      </c>
      <c r="E9" s="231">
        <v>0</v>
      </c>
      <c r="F9" s="231">
        <v>15</v>
      </c>
      <c r="G9" s="231">
        <v>0</v>
      </c>
      <c r="H9" s="231">
        <f t="shared" si="0"/>
        <v>15</v>
      </c>
    </row>
    <row r="10" spans="1:8" ht="23.25" customHeight="1" x14ac:dyDescent="0.2">
      <c r="A10" s="240" t="s">
        <v>9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f t="shared" si="0"/>
        <v>0</v>
      </c>
    </row>
    <row r="11" spans="1:8" ht="23.25" customHeight="1" x14ac:dyDescent="0.2">
      <c r="A11" s="240" t="s">
        <v>10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f t="shared" si="0"/>
        <v>0</v>
      </c>
    </row>
    <row r="12" spans="1:8" ht="23.25" customHeight="1" x14ac:dyDescent="0.2">
      <c r="A12" s="240" t="s">
        <v>11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f t="shared" si="0"/>
        <v>0</v>
      </c>
    </row>
    <row r="13" spans="1:8" ht="23.25" customHeight="1" x14ac:dyDescent="0.2">
      <c r="A13" s="240" t="s">
        <v>12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f t="shared" si="0"/>
        <v>0</v>
      </c>
    </row>
    <row r="14" spans="1:8" ht="23.25" customHeight="1" x14ac:dyDescent="0.2">
      <c r="A14" s="240" t="s">
        <v>13</v>
      </c>
      <c r="B14" s="231">
        <v>2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f t="shared" si="0"/>
        <v>2</v>
      </c>
    </row>
    <row r="15" spans="1:8" ht="23.25" customHeight="1" x14ac:dyDescent="0.2">
      <c r="A15" s="240" t="s">
        <v>14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f t="shared" si="0"/>
        <v>0</v>
      </c>
    </row>
    <row r="16" spans="1:8" ht="23.25" customHeight="1" x14ac:dyDescent="0.2">
      <c r="A16" s="240" t="s">
        <v>15</v>
      </c>
      <c r="B16" s="339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339">
        <f t="shared" si="0"/>
        <v>0</v>
      </c>
    </row>
    <row r="17" spans="1:14" ht="23.25" customHeight="1" x14ac:dyDescent="0.2">
      <c r="A17" s="240" t="s">
        <v>16</v>
      </c>
      <c r="B17" s="340">
        <v>0</v>
      </c>
      <c r="C17" s="231">
        <v>0</v>
      </c>
      <c r="D17" s="340">
        <v>0</v>
      </c>
      <c r="E17" s="231">
        <v>0</v>
      </c>
      <c r="F17" s="231">
        <v>0</v>
      </c>
      <c r="G17" s="231">
        <v>0</v>
      </c>
      <c r="H17" s="340">
        <f t="shared" si="0"/>
        <v>0</v>
      </c>
    </row>
    <row r="18" spans="1:14" ht="23.25" customHeight="1" x14ac:dyDescent="0.2">
      <c r="A18" s="240" t="s">
        <v>17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f t="shared" si="0"/>
        <v>0</v>
      </c>
    </row>
    <row r="19" spans="1:14" ht="23.25" customHeight="1" x14ac:dyDescent="0.2">
      <c r="A19" s="244" t="s">
        <v>18</v>
      </c>
      <c r="B19" s="247">
        <v>0</v>
      </c>
      <c r="C19" s="231">
        <v>0</v>
      </c>
      <c r="D19" s="247">
        <v>0</v>
      </c>
      <c r="E19" s="247">
        <v>0</v>
      </c>
      <c r="F19" s="247">
        <v>34</v>
      </c>
      <c r="G19" s="247">
        <v>0</v>
      </c>
      <c r="H19" s="247">
        <f t="shared" si="0"/>
        <v>34</v>
      </c>
    </row>
    <row r="20" spans="1:14" s="357" customFormat="1" ht="33.75" customHeight="1" thickBot="1" x14ac:dyDescent="0.25">
      <c r="A20" s="222" t="s">
        <v>214</v>
      </c>
      <c r="B20" s="356">
        <v>2</v>
      </c>
      <c r="C20" s="356">
        <v>0</v>
      </c>
      <c r="D20" s="356">
        <v>0</v>
      </c>
      <c r="E20" s="356">
        <v>0</v>
      </c>
      <c r="F20" s="356">
        <v>49</v>
      </c>
      <c r="G20" s="356">
        <v>75</v>
      </c>
      <c r="H20" s="356">
        <f t="shared" si="0"/>
        <v>126</v>
      </c>
    </row>
    <row r="21" spans="1:14" ht="48" customHeight="1" thickTop="1" x14ac:dyDescent="0.2">
      <c r="A21" s="2"/>
      <c r="B21" s="2"/>
      <c r="C21" s="2"/>
      <c r="D21" s="2"/>
      <c r="E21" s="2"/>
      <c r="F21" s="2"/>
      <c r="G21" s="2"/>
      <c r="H21" s="2"/>
    </row>
    <row r="22" spans="1:14" ht="48.75" customHeight="1" x14ac:dyDescent="0.2"/>
    <row r="23" spans="1:14" ht="27" customHeight="1" x14ac:dyDescent="0.2">
      <c r="A23" s="263" t="s">
        <v>288</v>
      </c>
      <c r="B23" s="259"/>
      <c r="C23" s="159"/>
      <c r="D23" s="159"/>
      <c r="E23" s="159"/>
      <c r="F23" s="159"/>
      <c r="G23" s="159"/>
      <c r="H23" s="419">
        <v>128</v>
      </c>
      <c r="I23" s="138"/>
      <c r="J23" s="138"/>
      <c r="K23" s="138"/>
      <c r="L23" s="138"/>
      <c r="M23" s="138"/>
      <c r="N23" s="138"/>
    </row>
  </sheetData>
  <mergeCells count="4">
    <mergeCell ref="A1:H1"/>
    <mergeCell ref="A3:A4"/>
    <mergeCell ref="B3:G3"/>
    <mergeCell ref="H3:H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M25"/>
  <sheetViews>
    <sheetView rightToLeft="1" view="pageBreakPreview" zoomScale="110" zoomScaleSheetLayoutView="110" workbookViewId="0">
      <selection activeCell="A2" sqref="A2"/>
    </sheetView>
  </sheetViews>
  <sheetFormatPr defaultRowHeight="14.25" x14ac:dyDescent="0.2"/>
  <cols>
    <col min="1" max="1" width="12.75" style="146" customWidth="1"/>
    <col min="2" max="8" width="12" style="146" customWidth="1"/>
    <col min="9" max="239" width="9.125" style="146"/>
    <col min="240" max="240" width="10.625" style="146" customWidth="1"/>
    <col min="241" max="244" width="5.875" style="146" customWidth="1"/>
    <col min="245" max="245" width="8.75" style="146" customWidth="1"/>
    <col min="246" max="246" width="5.875" style="146" customWidth="1"/>
    <col min="247" max="247" width="7.875" style="146" customWidth="1"/>
    <col min="248" max="248" width="5.875" style="146" customWidth="1"/>
    <col min="249" max="249" width="8" style="146" customWidth="1"/>
    <col min="250" max="254" width="5.875" style="146" customWidth="1"/>
    <col min="255" max="255" width="0.875" style="146" customWidth="1"/>
    <col min="256" max="256" width="5.75" style="146" customWidth="1"/>
    <col min="257" max="257" width="6" style="146" customWidth="1"/>
    <col min="258" max="258" width="1" style="146" customWidth="1"/>
    <col min="259" max="259" width="5.375" style="146" customWidth="1"/>
    <col min="260" max="260" width="6.875" style="146" customWidth="1"/>
    <col min="261" max="261" width="10.625" style="146" customWidth="1"/>
    <col min="262" max="262" width="8.625" style="146" customWidth="1"/>
    <col min="263" max="495" width="9.125" style="146"/>
    <col min="496" max="496" width="10.625" style="146" customWidth="1"/>
    <col min="497" max="500" width="5.875" style="146" customWidth="1"/>
    <col min="501" max="501" width="8.75" style="146" customWidth="1"/>
    <col min="502" max="502" width="5.875" style="146" customWidth="1"/>
    <col min="503" max="503" width="7.875" style="146" customWidth="1"/>
    <col min="504" max="504" width="5.875" style="146" customWidth="1"/>
    <col min="505" max="505" width="8" style="146" customWidth="1"/>
    <col min="506" max="510" width="5.875" style="146" customWidth="1"/>
    <col min="511" max="511" width="0.875" style="146" customWidth="1"/>
    <col min="512" max="512" width="5.75" style="146" customWidth="1"/>
    <col min="513" max="513" width="6" style="146" customWidth="1"/>
    <col min="514" max="514" width="1" style="146" customWidth="1"/>
    <col min="515" max="515" width="5.375" style="146" customWidth="1"/>
    <col min="516" max="516" width="6.875" style="146" customWidth="1"/>
    <col min="517" max="517" width="10.625" style="146" customWidth="1"/>
    <col min="518" max="518" width="8.625" style="146" customWidth="1"/>
    <col min="519" max="751" width="9.125" style="146"/>
    <col min="752" max="752" width="10.625" style="146" customWidth="1"/>
    <col min="753" max="756" width="5.875" style="146" customWidth="1"/>
    <col min="757" max="757" width="8.75" style="146" customWidth="1"/>
    <col min="758" max="758" width="5.875" style="146" customWidth="1"/>
    <col min="759" max="759" width="7.875" style="146" customWidth="1"/>
    <col min="760" max="760" width="5.875" style="146" customWidth="1"/>
    <col min="761" max="761" width="8" style="146" customWidth="1"/>
    <col min="762" max="766" width="5.875" style="146" customWidth="1"/>
    <col min="767" max="767" width="0.875" style="146" customWidth="1"/>
    <col min="768" max="768" width="5.75" style="146" customWidth="1"/>
    <col min="769" max="769" width="6" style="146" customWidth="1"/>
    <col min="770" max="770" width="1" style="146" customWidth="1"/>
    <col min="771" max="771" width="5.375" style="146" customWidth="1"/>
    <col min="772" max="772" width="6.875" style="146" customWidth="1"/>
    <col min="773" max="773" width="10.625" style="146" customWidth="1"/>
    <col min="774" max="774" width="8.625" style="146" customWidth="1"/>
    <col min="775" max="1007" width="9.125" style="146"/>
    <col min="1008" max="1008" width="10.625" style="146" customWidth="1"/>
    <col min="1009" max="1012" width="5.875" style="146" customWidth="1"/>
    <col min="1013" max="1013" width="8.75" style="146" customWidth="1"/>
    <col min="1014" max="1014" width="5.875" style="146" customWidth="1"/>
    <col min="1015" max="1015" width="7.875" style="146" customWidth="1"/>
    <col min="1016" max="1016" width="5.875" style="146" customWidth="1"/>
    <col min="1017" max="1017" width="8" style="146" customWidth="1"/>
    <col min="1018" max="1022" width="5.875" style="146" customWidth="1"/>
    <col min="1023" max="1023" width="0.875" style="146" customWidth="1"/>
    <col min="1024" max="1024" width="5.75" style="146" customWidth="1"/>
    <col min="1025" max="1025" width="6" style="146" customWidth="1"/>
    <col min="1026" max="1026" width="1" style="146" customWidth="1"/>
    <col min="1027" max="1027" width="5.375" style="146" customWidth="1"/>
    <col min="1028" max="1028" width="6.875" style="146" customWidth="1"/>
    <col min="1029" max="1029" width="10.625" style="146" customWidth="1"/>
    <col min="1030" max="1030" width="8.625" style="146" customWidth="1"/>
    <col min="1031" max="1263" width="9.125" style="146"/>
    <col min="1264" max="1264" width="10.625" style="146" customWidth="1"/>
    <col min="1265" max="1268" width="5.875" style="146" customWidth="1"/>
    <col min="1269" max="1269" width="8.75" style="146" customWidth="1"/>
    <col min="1270" max="1270" width="5.875" style="146" customWidth="1"/>
    <col min="1271" max="1271" width="7.875" style="146" customWidth="1"/>
    <col min="1272" max="1272" width="5.875" style="146" customWidth="1"/>
    <col min="1273" max="1273" width="8" style="146" customWidth="1"/>
    <col min="1274" max="1278" width="5.875" style="146" customWidth="1"/>
    <col min="1279" max="1279" width="0.875" style="146" customWidth="1"/>
    <col min="1280" max="1280" width="5.75" style="146" customWidth="1"/>
    <col min="1281" max="1281" width="6" style="146" customWidth="1"/>
    <col min="1282" max="1282" width="1" style="146" customWidth="1"/>
    <col min="1283" max="1283" width="5.375" style="146" customWidth="1"/>
    <col min="1284" max="1284" width="6.875" style="146" customWidth="1"/>
    <col min="1285" max="1285" width="10.625" style="146" customWidth="1"/>
    <col min="1286" max="1286" width="8.625" style="146" customWidth="1"/>
    <col min="1287" max="1519" width="9.125" style="146"/>
    <col min="1520" max="1520" width="10.625" style="146" customWidth="1"/>
    <col min="1521" max="1524" width="5.875" style="146" customWidth="1"/>
    <col min="1525" max="1525" width="8.75" style="146" customWidth="1"/>
    <col min="1526" max="1526" width="5.875" style="146" customWidth="1"/>
    <col min="1527" max="1527" width="7.875" style="146" customWidth="1"/>
    <col min="1528" max="1528" width="5.875" style="146" customWidth="1"/>
    <col min="1529" max="1529" width="8" style="146" customWidth="1"/>
    <col min="1530" max="1534" width="5.875" style="146" customWidth="1"/>
    <col min="1535" max="1535" width="0.875" style="146" customWidth="1"/>
    <col min="1536" max="1536" width="5.75" style="146" customWidth="1"/>
    <col min="1537" max="1537" width="6" style="146" customWidth="1"/>
    <col min="1538" max="1538" width="1" style="146" customWidth="1"/>
    <col min="1539" max="1539" width="5.375" style="146" customWidth="1"/>
    <col min="1540" max="1540" width="6.875" style="146" customWidth="1"/>
    <col min="1541" max="1541" width="10.625" style="146" customWidth="1"/>
    <col min="1542" max="1542" width="8.625" style="146" customWidth="1"/>
    <col min="1543" max="1775" width="9.125" style="146"/>
    <col min="1776" max="1776" width="10.625" style="146" customWidth="1"/>
    <col min="1777" max="1780" width="5.875" style="146" customWidth="1"/>
    <col min="1781" max="1781" width="8.75" style="146" customWidth="1"/>
    <col min="1782" max="1782" width="5.875" style="146" customWidth="1"/>
    <col min="1783" max="1783" width="7.875" style="146" customWidth="1"/>
    <col min="1784" max="1784" width="5.875" style="146" customWidth="1"/>
    <col min="1785" max="1785" width="8" style="146" customWidth="1"/>
    <col min="1786" max="1790" width="5.875" style="146" customWidth="1"/>
    <col min="1791" max="1791" width="0.875" style="146" customWidth="1"/>
    <col min="1792" max="1792" width="5.75" style="146" customWidth="1"/>
    <col min="1793" max="1793" width="6" style="146" customWidth="1"/>
    <col min="1794" max="1794" width="1" style="146" customWidth="1"/>
    <col min="1795" max="1795" width="5.375" style="146" customWidth="1"/>
    <col min="1796" max="1796" width="6.875" style="146" customWidth="1"/>
    <col min="1797" max="1797" width="10.625" style="146" customWidth="1"/>
    <col min="1798" max="1798" width="8.625" style="146" customWidth="1"/>
    <col min="1799" max="2031" width="9.125" style="146"/>
    <col min="2032" max="2032" width="10.625" style="146" customWidth="1"/>
    <col min="2033" max="2036" width="5.875" style="146" customWidth="1"/>
    <col min="2037" max="2037" width="8.75" style="146" customWidth="1"/>
    <col min="2038" max="2038" width="5.875" style="146" customWidth="1"/>
    <col min="2039" max="2039" width="7.875" style="146" customWidth="1"/>
    <col min="2040" max="2040" width="5.875" style="146" customWidth="1"/>
    <col min="2041" max="2041" width="8" style="146" customWidth="1"/>
    <col min="2042" max="2046" width="5.875" style="146" customWidth="1"/>
    <col min="2047" max="2047" width="0.875" style="146" customWidth="1"/>
    <col min="2048" max="2048" width="5.75" style="146" customWidth="1"/>
    <col min="2049" max="2049" width="6" style="146" customWidth="1"/>
    <col min="2050" max="2050" width="1" style="146" customWidth="1"/>
    <col min="2051" max="2051" width="5.375" style="146" customWidth="1"/>
    <col min="2052" max="2052" width="6.875" style="146" customWidth="1"/>
    <col min="2053" max="2053" width="10.625" style="146" customWidth="1"/>
    <col min="2054" max="2054" width="8.625" style="146" customWidth="1"/>
    <col min="2055" max="2287" width="9.125" style="146"/>
    <col min="2288" max="2288" width="10.625" style="146" customWidth="1"/>
    <col min="2289" max="2292" width="5.875" style="146" customWidth="1"/>
    <col min="2293" max="2293" width="8.75" style="146" customWidth="1"/>
    <col min="2294" max="2294" width="5.875" style="146" customWidth="1"/>
    <col min="2295" max="2295" width="7.875" style="146" customWidth="1"/>
    <col min="2296" max="2296" width="5.875" style="146" customWidth="1"/>
    <col min="2297" max="2297" width="8" style="146" customWidth="1"/>
    <col min="2298" max="2302" width="5.875" style="146" customWidth="1"/>
    <col min="2303" max="2303" width="0.875" style="146" customWidth="1"/>
    <col min="2304" max="2304" width="5.75" style="146" customWidth="1"/>
    <col min="2305" max="2305" width="6" style="146" customWidth="1"/>
    <col min="2306" max="2306" width="1" style="146" customWidth="1"/>
    <col min="2307" max="2307" width="5.375" style="146" customWidth="1"/>
    <col min="2308" max="2308" width="6.875" style="146" customWidth="1"/>
    <col min="2309" max="2309" width="10.625" style="146" customWidth="1"/>
    <col min="2310" max="2310" width="8.625" style="146" customWidth="1"/>
    <col min="2311" max="2543" width="9.125" style="146"/>
    <col min="2544" max="2544" width="10.625" style="146" customWidth="1"/>
    <col min="2545" max="2548" width="5.875" style="146" customWidth="1"/>
    <col min="2549" max="2549" width="8.75" style="146" customWidth="1"/>
    <col min="2550" max="2550" width="5.875" style="146" customWidth="1"/>
    <col min="2551" max="2551" width="7.875" style="146" customWidth="1"/>
    <col min="2552" max="2552" width="5.875" style="146" customWidth="1"/>
    <col min="2553" max="2553" width="8" style="146" customWidth="1"/>
    <col min="2554" max="2558" width="5.875" style="146" customWidth="1"/>
    <col min="2559" max="2559" width="0.875" style="146" customWidth="1"/>
    <col min="2560" max="2560" width="5.75" style="146" customWidth="1"/>
    <col min="2561" max="2561" width="6" style="146" customWidth="1"/>
    <col min="2562" max="2562" width="1" style="146" customWidth="1"/>
    <col min="2563" max="2563" width="5.375" style="146" customWidth="1"/>
    <col min="2564" max="2564" width="6.875" style="146" customWidth="1"/>
    <col min="2565" max="2565" width="10.625" style="146" customWidth="1"/>
    <col min="2566" max="2566" width="8.625" style="146" customWidth="1"/>
    <col min="2567" max="2799" width="9.125" style="146"/>
    <col min="2800" max="2800" width="10.625" style="146" customWidth="1"/>
    <col min="2801" max="2804" width="5.875" style="146" customWidth="1"/>
    <col min="2805" max="2805" width="8.75" style="146" customWidth="1"/>
    <col min="2806" max="2806" width="5.875" style="146" customWidth="1"/>
    <col min="2807" max="2807" width="7.875" style="146" customWidth="1"/>
    <col min="2808" max="2808" width="5.875" style="146" customWidth="1"/>
    <col min="2809" max="2809" width="8" style="146" customWidth="1"/>
    <col min="2810" max="2814" width="5.875" style="146" customWidth="1"/>
    <col min="2815" max="2815" width="0.875" style="146" customWidth="1"/>
    <col min="2816" max="2816" width="5.75" style="146" customWidth="1"/>
    <col min="2817" max="2817" width="6" style="146" customWidth="1"/>
    <col min="2818" max="2818" width="1" style="146" customWidth="1"/>
    <col min="2819" max="2819" width="5.375" style="146" customWidth="1"/>
    <col min="2820" max="2820" width="6.875" style="146" customWidth="1"/>
    <col min="2821" max="2821" width="10.625" style="146" customWidth="1"/>
    <col min="2822" max="2822" width="8.625" style="146" customWidth="1"/>
    <col min="2823" max="3055" width="9.125" style="146"/>
    <col min="3056" max="3056" width="10.625" style="146" customWidth="1"/>
    <col min="3057" max="3060" width="5.875" style="146" customWidth="1"/>
    <col min="3061" max="3061" width="8.75" style="146" customWidth="1"/>
    <col min="3062" max="3062" width="5.875" style="146" customWidth="1"/>
    <col min="3063" max="3063" width="7.875" style="146" customWidth="1"/>
    <col min="3064" max="3064" width="5.875" style="146" customWidth="1"/>
    <col min="3065" max="3065" width="8" style="146" customWidth="1"/>
    <col min="3066" max="3070" width="5.875" style="146" customWidth="1"/>
    <col min="3071" max="3071" width="0.875" style="146" customWidth="1"/>
    <col min="3072" max="3072" width="5.75" style="146" customWidth="1"/>
    <col min="3073" max="3073" width="6" style="146" customWidth="1"/>
    <col min="3074" max="3074" width="1" style="146" customWidth="1"/>
    <col min="3075" max="3075" width="5.375" style="146" customWidth="1"/>
    <col min="3076" max="3076" width="6.875" style="146" customWidth="1"/>
    <col min="3077" max="3077" width="10.625" style="146" customWidth="1"/>
    <col min="3078" max="3078" width="8.625" style="146" customWidth="1"/>
    <col min="3079" max="3311" width="9.125" style="146"/>
    <col min="3312" max="3312" width="10.625" style="146" customWidth="1"/>
    <col min="3313" max="3316" width="5.875" style="146" customWidth="1"/>
    <col min="3317" max="3317" width="8.75" style="146" customWidth="1"/>
    <col min="3318" max="3318" width="5.875" style="146" customWidth="1"/>
    <col min="3319" max="3319" width="7.875" style="146" customWidth="1"/>
    <col min="3320" max="3320" width="5.875" style="146" customWidth="1"/>
    <col min="3321" max="3321" width="8" style="146" customWidth="1"/>
    <col min="3322" max="3326" width="5.875" style="146" customWidth="1"/>
    <col min="3327" max="3327" width="0.875" style="146" customWidth="1"/>
    <col min="3328" max="3328" width="5.75" style="146" customWidth="1"/>
    <col min="3329" max="3329" width="6" style="146" customWidth="1"/>
    <col min="3330" max="3330" width="1" style="146" customWidth="1"/>
    <col min="3331" max="3331" width="5.375" style="146" customWidth="1"/>
    <col min="3332" max="3332" width="6.875" style="146" customWidth="1"/>
    <col min="3333" max="3333" width="10.625" style="146" customWidth="1"/>
    <col min="3334" max="3334" width="8.625" style="146" customWidth="1"/>
    <col min="3335" max="3567" width="9.125" style="146"/>
    <col min="3568" max="3568" width="10.625" style="146" customWidth="1"/>
    <col min="3569" max="3572" width="5.875" style="146" customWidth="1"/>
    <col min="3573" max="3573" width="8.75" style="146" customWidth="1"/>
    <col min="3574" max="3574" width="5.875" style="146" customWidth="1"/>
    <col min="3575" max="3575" width="7.875" style="146" customWidth="1"/>
    <col min="3576" max="3576" width="5.875" style="146" customWidth="1"/>
    <col min="3577" max="3577" width="8" style="146" customWidth="1"/>
    <col min="3578" max="3582" width="5.875" style="146" customWidth="1"/>
    <col min="3583" max="3583" width="0.875" style="146" customWidth="1"/>
    <col min="3584" max="3584" width="5.75" style="146" customWidth="1"/>
    <col min="3585" max="3585" width="6" style="146" customWidth="1"/>
    <col min="3586" max="3586" width="1" style="146" customWidth="1"/>
    <col min="3587" max="3587" width="5.375" style="146" customWidth="1"/>
    <col min="3588" max="3588" width="6.875" style="146" customWidth="1"/>
    <col min="3589" max="3589" width="10.625" style="146" customWidth="1"/>
    <col min="3590" max="3590" width="8.625" style="146" customWidth="1"/>
    <col min="3591" max="3823" width="9.125" style="146"/>
    <col min="3824" max="3824" width="10.625" style="146" customWidth="1"/>
    <col min="3825" max="3828" width="5.875" style="146" customWidth="1"/>
    <col min="3829" max="3829" width="8.75" style="146" customWidth="1"/>
    <col min="3830" max="3830" width="5.875" style="146" customWidth="1"/>
    <col min="3831" max="3831" width="7.875" style="146" customWidth="1"/>
    <col min="3832" max="3832" width="5.875" style="146" customWidth="1"/>
    <col min="3833" max="3833" width="8" style="146" customWidth="1"/>
    <col min="3834" max="3838" width="5.875" style="146" customWidth="1"/>
    <col min="3839" max="3839" width="0.875" style="146" customWidth="1"/>
    <col min="3840" max="3840" width="5.75" style="146" customWidth="1"/>
    <col min="3841" max="3841" width="6" style="146" customWidth="1"/>
    <col min="3842" max="3842" width="1" style="146" customWidth="1"/>
    <col min="3843" max="3843" width="5.375" style="146" customWidth="1"/>
    <col min="3844" max="3844" width="6.875" style="146" customWidth="1"/>
    <col min="3845" max="3845" width="10.625" style="146" customWidth="1"/>
    <col min="3846" max="3846" width="8.625" style="146" customWidth="1"/>
    <col min="3847" max="4079" width="9.125" style="146"/>
    <col min="4080" max="4080" width="10.625" style="146" customWidth="1"/>
    <col min="4081" max="4084" width="5.875" style="146" customWidth="1"/>
    <col min="4085" max="4085" width="8.75" style="146" customWidth="1"/>
    <col min="4086" max="4086" width="5.875" style="146" customWidth="1"/>
    <col min="4087" max="4087" width="7.875" style="146" customWidth="1"/>
    <col min="4088" max="4088" width="5.875" style="146" customWidth="1"/>
    <col min="4089" max="4089" width="8" style="146" customWidth="1"/>
    <col min="4090" max="4094" width="5.875" style="146" customWidth="1"/>
    <col min="4095" max="4095" width="0.875" style="146" customWidth="1"/>
    <col min="4096" max="4096" width="5.75" style="146" customWidth="1"/>
    <col min="4097" max="4097" width="6" style="146" customWidth="1"/>
    <col min="4098" max="4098" width="1" style="146" customWidth="1"/>
    <col min="4099" max="4099" width="5.375" style="146" customWidth="1"/>
    <col min="4100" max="4100" width="6.875" style="146" customWidth="1"/>
    <col min="4101" max="4101" width="10.625" style="146" customWidth="1"/>
    <col min="4102" max="4102" width="8.625" style="146" customWidth="1"/>
    <col min="4103" max="4335" width="9.125" style="146"/>
    <col min="4336" max="4336" width="10.625" style="146" customWidth="1"/>
    <col min="4337" max="4340" width="5.875" style="146" customWidth="1"/>
    <col min="4341" max="4341" width="8.75" style="146" customWidth="1"/>
    <col min="4342" max="4342" width="5.875" style="146" customWidth="1"/>
    <col min="4343" max="4343" width="7.875" style="146" customWidth="1"/>
    <col min="4344" max="4344" width="5.875" style="146" customWidth="1"/>
    <col min="4345" max="4345" width="8" style="146" customWidth="1"/>
    <col min="4346" max="4350" width="5.875" style="146" customWidth="1"/>
    <col min="4351" max="4351" width="0.875" style="146" customWidth="1"/>
    <col min="4352" max="4352" width="5.75" style="146" customWidth="1"/>
    <col min="4353" max="4353" width="6" style="146" customWidth="1"/>
    <col min="4354" max="4354" width="1" style="146" customWidth="1"/>
    <col min="4355" max="4355" width="5.375" style="146" customWidth="1"/>
    <col min="4356" max="4356" width="6.875" style="146" customWidth="1"/>
    <col min="4357" max="4357" width="10.625" style="146" customWidth="1"/>
    <col min="4358" max="4358" width="8.625" style="146" customWidth="1"/>
    <col min="4359" max="4591" width="9.125" style="146"/>
    <col min="4592" max="4592" width="10.625" style="146" customWidth="1"/>
    <col min="4593" max="4596" width="5.875" style="146" customWidth="1"/>
    <col min="4597" max="4597" width="8.75" style="146" customWidth="1"/>
    <col min="4598" max="4598" width="5.875" style="146" customWidth="1"/>
    <col min="4599" max="4599" width="7.875" style="146" customWidth="1"/>
    <col min="4600" max="4600" width="5.875" style="146" customWidth="1"/>
    <col min="4601" max="4601" width="8" style="146" customWidth="1"/>
    <col min="4602" max="4606" width="5.875" style="146" customWidth="1"/>
    <col min="4607" max="4607" width="0.875" style="146" customWidth="1"/>
    <col min="4608" max="4608" width="5.75" style="146" customWidth="1"/>
    <col min="4609" max="4609" width="6" style="146" customWidth="1"/>
    <col min="4610" max="4610" width="1" style="146" customWidth="1"/>
    <col min="4611" max="4611" width="5.375" style="146" customWidth="1"/>
    <col min="4612" max="4612" width="6.875" style="146" customWidth="1"/>
    <col min="4613" max="4613" width="10.625" style="146" customWidth="1"/>
    <col min="4614" max="4614" width="8.625" style="146" customWidth="1"/>
    <col min="4615" max="4847" width="9.125" style="146"/>
    <col min="4848" max="4848" width="10.625" style="146" customWidth="1"/>
    <col min="4849" max="4852" width="5.875" style="146" customWidth="1"/>
    <col min="4853" max="4853" width="8.75" style="146" customWidth="1"/>
    <col min="4854" max="4854" width="5.875" style="146" customWidth="1"/>
    <col min="4855" max="4855" width="7.875" style="146" customWidth="1"/>
    <col min="4856" max="4856" width="5.875" style="146" customWidth="1"/>
    <col min="4857" max="4857" width="8" style="146" customWidth="1"/>
    <col min="4858" max="4862" width="5.875" style="146" customWidth="1"/>
    <col min="4863" max="4863" width="0.875" style="146" customWidth="1"/>
    <col min="4864" max="4864" width="5.75" style="146" customWidth="1"/>
    <col min="4865" max="4865" width="6" style="146" customWidth="1"/>
    <col min="4866" max="4866" width="1" style="146" customWidth="1"/>
    <col min="4867" max="4867" width="5.375" style="146" customWidth="1"/>
    <col min="4868" max="4868" width="6.875" style="146" customWidth="1"/>
    <col min="4869" max="4869" width="10.625" style="146" customWidth="1"/>
    <col min="4870" max="4870" width="8.625" style="146" customWidth="1"/>
    <col min="4871" max="5103" width="9.125" style="146"/>
    <col min="5104" max="5104" width="10.625" style="146" customWidth="1"/>
    <col min="5105" max="5108" width="5.875" style="146" customWidth="1"/>
    <col min="5109" max="5109" width="8.75" style="146" customWidth="1"/>
    <col min="5110" max="5110" width="5.875" style="146" customWidth="1"/>
    <col min="5111" max="5111" width="7.875" style="146" customWidth="1"/>
    <col min="5112" max="5112" width="5.875" style="146" customWidth="1"/>
    <col min="5113" max="5113" width="8" style="146" customWidth="1"/>
    <col min="5114" max="5118" width="5.875" style="146" customWidth="1"/>
    <col min="5119" max="5119" width="0.875" style="146" customWidth="1"/>
    <col min="5120" max="5120" width="5.75" style="146" customWidth="1"/>
    <col min="5121" max="5121" width="6" style="146" customWidth="1"/>
    <col min="5122" max="5122" width="1" style="146" customWidth="1"/>
    <col min="5123" max="5123" width="5.375" style="146" customWidth="1"/>
    <col min="5124" max="5124" width="6.875" style="146" customWidth="1"/>
    <col min="5125" max="5125" width="10.625" style="146" customWidth="1"/>
    <col min="5126" max="5126" width="8.625" style="146" customWidth="1"/>
    <col min="5127" max="5359" width="9.125" style="146"/>
    <col min="5360" max="5360" width="10.625" style="146" customWidth="1"/>
    <col min="5361" max="5364" width="5.875" style="146" customWidth="1"/>
    <col min="5365" max="5365" width="8.75" style="146" customWidth="1"/>
    <col min="5366" max="5366" width="5.875" style="146" customWidth="1"/>
    <col min="5367" max="5367" width="7.875" style="146" customWidth="1"/>
    <col min="5368" max="5368" width="5.875" style="146" customWidth="1"/>
    <col min="5369" max="5369" width="8" style="146" customWidth="1"/>
    <col min="5370" max="5374" width="5.875" style="146" customWidth="1"/>
    <col min="5375" max="5375" width="0.875" style="146" customWidth="1"/>
    <col min="5376" max="5376" width="5.75" style="146" customWidth="1"/>
    <col min="5377" max="5377" width="6" style="146" customWidth="1"/>
    <col min="5378" max="5378" width="1" style="146" customWidth="1"/>
    <col min="5379" max="5379" width="5.375" style="146" customWidth="1"/>
    <col min="5380" max="5380" width="6.875" style="146" customWidth="1"/>
    <col min="5381" max="5381" width="10.625" style="146" customWidth="1"/>
    <col min="5382" max="5382" width="8.625" style="146" customWidth="1"/>
    <col min="5383" max="5615" width="9.125" style="146"/>
    <col min="5616" max="5616" width="10.625" style="146" customWidth="1"/>
    <col min="5617" max="5620" width="5.875" style="146" customWidth="1"/>
    <col min="5621" max="5621" width="8.75" style="146" customWidth="1"/>
    <col min="5622" max="5622" width="5.875" style="146" customWidth="1"/>
    <col min="5623" max="5623" width="7.875" style="146" customWidth="1"/>
    <col min="5624" max="5624" width="5.875" style="146" customWidth="1"/>
    <col min="5625" max="5625" width="8" style="146" customWidth="1"/>
    <col min="5626" max="5630" width="5.875" style="146" customWidth="1"/>
    <col min="5631" max="5631" width="0.875" style="146" customWidth="1"/>
    <col min="5632" max="5632" width="5.75" style="146" customWidth="1"/>
    <col min="5633" max="5633" width="6" style="146" customWidth="1"/>
    <col min="5634" max="5634" width="1" style="146" customWidth="1"/>
    <col min="5635" max="5635" width="5.375" style="146" customWidth="1"/>
    <col min="5636" max="5636" width="6.875" style="146" customWidth="1"/>
    <col min="5637" max="5637" width="10.625" style="146" customWidth="1"/>
    <col min="5638" max="5638" width="8.625" style="146" customWidth="1"/>
    <col min="5639" max="5871" width="9.125" style="146"/>
    <col min="5872" max="5872" width="10.625" style="146" customWidth="1"/>
    <col min="5873" max="5876" width="5.875" style="146" customWidth="1"/>
    <col min="5877" max="5877" width="8.75" style="146" customWidth="1"/>
    <col min="5878" max="5878" width="5.875" style="146" customWidth="1"/>
    <col min="5879" max="5879" width="7.875" style="146" customWidth="1"/>
    <col min="5880" max="5880" width="5.875" style="146" customWidth="1"/>
    <col min="5881" max="5881" width="8" style="146" customWidth="1"/>
    <col min="5882" max="5886" width="5.875" style="146" customWidth="1"/>
    <col min="5887" max="5887" width="0.875" style="146" customWidth="1"/>
    <col min="5888" max="5888" width="5.75" style="146" customWidth="1"/>
    <col min="5889" max="5889" width="6" style="146" customWidth="1"/>
    <col min="5890" max="5890" width="1" style="146" customWidth="1"/>
    <col min="5891" max="5891" width="5.375" style="146" customWidth="1"/>
    <col min="5892" max="5892" width="6.875" style="146" customWidth="1"/>
    <col min="5893" max="5893" width="10.625" style="146" customWidth="1"/>
    <col min="5894" max="5894" width="8.625" style="146" customWidth="1"/>
    <col min="5895" max="6127" width="9.125" style="146"/>
    <col min="6128" max="6128" width="10.625" style="146" customWidth="1"/>
    <col min="6129" max="6132" width="5.875" style="146" customWidth="1"/>
    <col min="6133" max="6133" width="8.75" style="146" customWidth="1"/>
    <col min="6134" max="6134" width="5.875" style="146" customWidth="1"/>
    <col min="6135" max="6135" width="7.875" style="146" customWidth="1"/>
    <col min="6136" max="6136" width="5.875" style="146" customWidth="1"/>
    <col min="6137" max="6137" width="8" style="146" customWidth="1"/>
    <col min="6138" max="6142" width="5.875" style="146" customWidth="1"/>
    <col min="6143" max="6143" width="0.875" style="146" customWidth="1"/>
    <col min="6144" max="6144" width="5.75" style="146" customWidth="1"/>
    <col min="6145" max="6145" width="6" style="146" customWidth="1"/>
    <col min="6146" max="6146" width="1" style="146" customWidth="1"/>
    <col min="6147" max="6147" width="5.375" style="146" customWidth="1"/>
    <col min="6148" max="6148" width="6.875" style="146" customWidth="1"/>
    <col min="6149" max="6149" width="10.625" style="146" customWidth="1"/>
    <col min="6150" max="6150" width="8.625" style="146" customWidth="1"/>
    <col min="6151" max="6383" width="9.125" style="146"/>
    <col min="6384" max="6384" width="10.625" style="146" customWidth="1"/>
    <col min="6385" max="6388" width="5.875" style="146" customWidth="1"/>
    <col min="6389" max="6389" width="8.75" style="146" customWidth="1"/>
    <col min="6390" max="6390" width="5.875" style="146" customWidth="1"/>
    <col min="6391" max="6391" width="7.875" style="146" customWidth="1"/>
    <col min="6392" max="6392" width="5.875" style="146" customWidth="1"/>
    <col min="6393" max="6393" width="8" style="146" customWidth="1"/>
    <col min="6394" max="6398" width="5.875" style="146" customWidth="1"/>
    <col min="6399" max="6399" width="0.875" style="146" customWidth="1"/>
    <col min="6400" max="6400" width="5.75" style="146" customWidth="1"/>
    <col min="6401" max="6401" width="6" style="146" customWidth="1"/>
    <col min="6402" max="6402" width="1" style="146" customWidth="1"/>
    <col min="6403" max="6403" width="5.375" style="146" customWidth="1"/>
    <col min="6404" max="6404" width="6.875" style="146" customWidth="1"/>
    <col min="6405" max="6405" width="10.625" style="146" customWidth="1"/>
    <col min="6406" max="6406" width="8.625" style="146" customWidth="1"/>
    <col min="6407" max="6639" width="9.125" style="146"/>
    <col min="6640" max="6640" width="10.625" style="146" customWidth="1"/>
    <col min="6641" max="6644" width="5.875" style="146" customWidth="1"/>
    <col min="6645" max="6645" width="8.75" style="146" customWidth="1"/>
    <col min="6646" max="6646" width="5.875" style="146" customWidth="1"/>
    <col min="6647" max="6647" width="7.875" style="146" customWidth="1"/>
    <col min="6648" max="6648" width="5.875" style="146" customWidth="1"/>
    <col min="6649" max="6649" width="8" style="146" customWidth="1"/>
    <col min="6650" max="6654" width="5.875" style="146" customWidth="1"/>
    <col min="6655" max="6655" width="0.875" style="146" customWidth="1"/>
    <col min="6656" max="6656" width="5.75" style="146" customWidth="1"/>
    <col min="6657" max="6657" width="6" style="146" customWidth="1"/>
    <col min="6658" max="6658" width="1" style="146" customWidth="1"/>
    <col min="6659" max="6659" width="5.375" style="146" customWidth="1"/>
    <col min="6660" max="6660" width="6.875" style="146" customWidth="1"/>
    <col min="6661" max="6661" width="10.625" style="146" customWidth="1"/>
    <col min="6662" max="6662" width="8.625" style="146" customWidth="1"/>
    <col min="6663" max="6895" width="9.125" style="146"/>
    <col min="6896" max="6896" width="10.625" style="146" customWidth="1"/>
    <col min="6897" max="6900" width="5.875" style="146" customWidth="1"/>
    <col min="6901" max="6901" width="8.75" style="146" customWidth="1"/>
    <col min="6902" max="6902" width="5.875" style="146" customWidth="1"/>
    <col min="6903" max="6903" width="7.875" style="146" customWidth="1"/>
    <col min="6904" max="6904" width="5.875" style="146" customWidth="1"/>
    <col min="6905" max="6905" width="8" style="146" customWidth="1"/>
    <col min="6906" max="6910" width="5.875" style="146" customWidth="1"/>
    <col min="6911" max="6911" width="0.875" style="146" customWidth="1"/>
    <col min="6912" max="6912" width="5.75" style="146" customWidth="1"/>
    <col min="6913" max="6913" width="6" style="146" customWidth="1"/>
    <col min="6914" max="6914" width="1" style="146" customWidth="1"/>
    <col min="6915" max="6915" width="5.375" style="146" customWidth="1"/>
    <col min="6916" max="6916" width="6.875" style="146" customWidth="1"/>
    <col min="6917" max="6917" width="10.625" style="146" customWidth="1"/>
    <col min="6918" max="6918" width="8.625" style="146" customWidth="1"/>
    <col min="6919" max="7151" width="9.125" style="146"/>
    <col min="7152" max="7152" width="10.625" style="146" customWidth="1"/>
    <col min="7153" max="7156" width="5.875" style="146" customWidth="1"/>
    <col min="7157" max="7157" width="8.75" style="146" customWidth="1"/>
    <col min="7158" max="7158" width="5.875" style="146" customWidth="1"/>
    <col min="7159" max="7159" width="7.875" style="146" customWidth="1"/>
    <col min="7160" max="7160" width="5.875" style="146" customWidth="1"/>
    <col min="7161" max="7161" width="8" style="146" customWidth="1"/>
    <col min="7162" max="7166" width="5.875" style="146" customWidth="1"/>
    <col min="7167" max="7167" width="0.875" style="146" customWidth="1"/>
    <col min="7168" max="7168" width="5.75" style="146" customWidth="1"/>
    <col min="7169" max="7169" width="6" style="146" customWidth="1"/>
    <col min="7170" max="7170" width="1" style="146" customWidth="1"/>
    <col min="7171" max="7171" width="5.375" style="146" customWidth="1"/>
    <col min="7172" max="7172" width="6.875" style="146" customWidth="1"/>
    <col min="7173" max="7173" width="10.625" style="146" customWidth="1"/>
    <col min="7174" max="7174" width="8.625" style="146" customWidth="1"/>
    <col min="7175" max="7407" width="9.125" style="146"/>
    <col min="7408" max="7408" width="10.625" style="146" customWidth="1"/>
    <col min="7409" max="7412" width="5.875" style="146" customWidth="1"/>
    <col min="7413" max="7413" width="8.75" style="146" customWidth="1"/>
    <col min="7414" max="7414" width="5.875" style="146" customWidth="1"/>
    <col min="7415" max="7415" width="7.875" style="146" customWidth="1"/>
    <col min="7416" max="7416" width="5.875" style="146" customWidth="1"/>
    <col min="7417" max="7417" width="8" style="146" customWidth="1"/>
    <col min="7418" max="7422" width="5.875" style="146" customWidth="1"/>
    <col min="7423" max="7423" width="0.875" style="146" customWidth="1"/>
    <col min="7424" max="7424" width="5.75" style="146" customWidth="1"/>
    <col min="7425" max="7425" width="6" style="146" customWidth="1"/>
    <col min="7426" max="7426" width="1" style="146" customWidth="1"/>
    <col min="7427" max="7427" width="5.375" style="146" customWidth="1"/>
    <col min="7428" max="7428" width="6.875" style="146" customWidth="1"/>
    <col min="7429" max="7429" width="10.625" style="146" customWidth="1"/>
    <col min="7430" max="7430" width="8.625" style="146" customWidth="1"/>
    <col min="7431" max="7663" width="9.125" style="146"/>
    <col min="7664" max="7664" width="10.625" style="146" customWidth="1"/>
    <col min="7665" max="7668" width="5.875" style="146" customWidth="1"/>
    <col min="7669" max="7669" width="8.75" style="146" customWidth="1"/>
    <col min="7670" max="7670" width="5.875" style="146" customWidth="1"/>
    <col min="7671" max="7671" width="7.875" style="146" customWidth="1"/>
    <col min="7672" max="7672" width="5.875" style="146" customWidth="1"/>
    <col min="7673" max="7673" width="8" style="146" customWidth="1"/>
    <col min="7674" max="7678" width="5.875" style="146" customWidth="1"/>
    <col min="7679" max="7679" width="0.875" style="146" customWidth="1"/>
    <col min="7680" max="7680" width="5.75" style="146" customWidth="1"/>
    <col min="7681" max="7681" width="6" style="146" customWidth="1"/>
    <col min="7682" max="7682" width="1" style="146" customWidth="1"/>
    <col min="7683" max="7683" width="5.375" style="146" customWidth="1"/>
    <col min="7684" max="7684" width="6.875" style="146" customWidth="1"/>
    <col min="7685" max="7685" width="10.625" style="146" customWidth="1"/>
    <col min="7686" max="7686" width="8.625" style="146" customWidth="1"/>
    <col min="7687" max="7919" width="9.125" style="146"/>
    <col min="7920" max="7920" width="10.625" style="146" customWidth="1"/>
    <col min="7921" max="7924" width="5.875" style="146" customWidth="1"/>
    <col min="7925" max="7925" width="8.75" style="146" customWidth="1"/>
    <col min="7926" max="7926" width="5.875" style="146" customWidth="1"/>
    <col min="7927" max="7927" width="7.875" style="146" customWidth="1"/>
    <col min="7928" max="7928" width="5.875" style="146" customWidth="1"/>
    <col min="7929" max="7929" width="8" style="146" customWidth="1"/>
    <col min="7930" max="7934" width="5.875" style="146" customWidth="1"/>
    <col min="7935" max="7935" width="0.875" style="146" customWidth="1"/>
    <col min="7936" max="7936" width="5.75" style="146" customWidth="1"/>
    <col min="7937" max="7937" width="6" style="146" customWidth="1"/>
    <col min="7938" max="7938" width="1" style="146" customWidth="1"/>
    <col min="7939" max="7939" width="5.375" style="146" customWidth="1"/>
    <col min="7940" max="7940" width="6.875" style="146" customWidth="1"/>
    <col min="7941" max="7941" width="10.625" style="146" customWidth="1"/>
    <col min="7942" max="7942" width="8.625" style="146" customWidth="1"/>
    <col min="7943" max="8175" width="9.125" style="146"/>
    <col min="8176" max="8176" width="10.625" style="146" customWidth="1"/>
    <col min="8177" max="8180" width="5.875" style="146" customWidth="1"/>
    <col min="8181" max="8181" width="8.75" style="146" customWidth="1"/>
    <col min="8182" max="8182" width="5.875" style="146" customWidth="1"/>
    <col min="8183" max="8183" width="7.875" style="146" customWidth="1"/>
    <col min="8184" max="8184" width="5.875" style="146" customWidth="1"/>
    <col min="8185" max="8185" width="8" style="146" customWidth="1"/>
    <col min="8186" max="8190" width="5.875" style="146" customWidth="1"/>
    <col min="8191" max="8191" width="0.875" style="146" customWidth="1"/>
    <col min="8192" max="8192" width="5.75" style="146" customWidth="1"/>
    <col min="8193" max="8193" width="6" style="146" customWidth="1"/>
    <col min="8194" max="8194" width="1" style="146" customWidth="1"/>
    <col min="8195" max="8195" width="5.375" style="146" customWidth="1"/>
    <col min="8196" max="8196" width="6.875" style="146" customWidth="1"/>
    <col min="8197" max="8197" width="10.625" style="146" customWidth="1"/>
    <col min="8198" max="8198" width="8.625" style="146" customWidth="1"/>
    <col min="8199" max="8431" width="9.125" style="146"/>
    <col min="8432" max="8432" width="10.625" style="146" customWidth="1"/>
    <col min="8433" max="8436" width="5.875" style="146" customWidth="1"/>
    <col min="8437" max="8437" width="8.75" style="146" customWidth="1"/>
    <col min="8438" max="8438" width="5.875" style="146" customWidth="1"/>
    <col min="8439" max="8439" width="7.875" style="146" customWidth="1"/>
    <col min="8440" max="8440" width="5.875" style="146" customWidth="1"/>
    <col min="8441" max="8441" width="8" style="146" customWidth="1"/>
    <col min="8442" max="8446" width="5.875" style="146" customWidth="1"/>
    <col min="8447" max="8447" width="0.875" style="146" customWidth="1"/>
    <col min="8448" max="8448" width="5.75" style="146" customWidth="1"/>
    <col min="8449" max="8449" width="6" style="146" customWidth="1"/>
    <col min="8450" max="8450" width="1" style="146" customWidth="1"/>
    <col min="8451" max="8451" width="5.375" style="146" customWidth="1"/>
    <col min="8452" max="8452" width="6.875" style="146" customWidth="1"/>
    <col min="8453" max="8453" width="10.625" style="146" customWidth="1"/>
    <col min="8454" max="8454" width="8.625" style="146" customWidth="1"/>
    <col min="8455" max="8687" width="9.125" style="146"/>
    <col min="8688" max="8688" width="10.625" style="146" customWidth="1"/>
    <col min="8689" max="8692" width="5.875" style="146" customWidth="1"/>
    <col min="8693" max="8693" width="8.75" style="146" customWidth="1"/>
    <col min="8694" max="8694" width="5.875" style="146" customWidth="1"/>
    <col min="8695" max="8695" width="7.875" style="146" customWidth="1"/>
    <col min="8696" max="8696" width="5.875" style="146" customWidth="1"/>
    <col min="8697" max="8697" width="8" style="146" customWidth="1"/>
    <col min="8698" max="8702" width="5.875" style="146" customWidth="1"/>
    <col min="8703" max="8703" width="0.875" style="146" customWidth="1"/>
    <col min="8704" max="8704" width="5.75" style="146" customWidth="1"/>
    <col min="8705" max="8705" width="6" style="146" customWidth="1"/>
    <col min="8706" max="8706" width="1" style="146" customWidth="1"/>
    <col min="8707" max="8707" width="5.375" style="146" customWidth="1"/>
    <col min="8708" max="8708" width="6.875" style="146" customWidth="1"/>
    <col min="8709" max="8709" width="10.625" style="146" customWidth="1"/>
    <col min="8710" max="8710" width="8.625" style="146" customWidth="1"/>
    <col min="8711" max="8943" width="9.125" style="146"/>
    <col min="8944" max="8944" width="10.625" style="146" customWidth="1"/>
    <col min="8945" max="8948" width="5.875" style="146" customWidth="1"/>
    <col min="8949" max="8949" width="8.75" style="146" customWidth="1"/>
    <col min="8950" max="8950" width="5.875" style="146" customWidth="1"/>
    <col min="8951" max="8951" width="7.875" style="146" customWidth="1"/>
    <col min="8952" max="8952" width="5.875" style="146" customWidth="1"/>
    <col min="8953" max="8953" width="8" style="146" customWidth="1"/>
    <col min="8954" max="8958" width="5.875" style="146" customWidth="1"/>
    <col min="8959" max="8959" width="0.875" style="146" customWidth="1"/>
    <col min="8960" max="8960" width="5.75" style="146" customWidth="1"/>
    <col min="8961" max="8961" width="6" style="146" customWidth="1"/>
    <col min="8962" max="8962" width="1" style="146" customWidth="1"/>
    <col min="8963" max="8963" width="5.375" style="146" customWidth="1"/>
    <col min="8964" max="8964" width="6.875" style="146" customWidth="1"/>
    <col min="8965" max="8965" width="10.625" style="146" customWidth="1"/>
    <col min="8966" max="8966" width="8.625" style="146" customWidth="1"/>
    <col min="8967" max="9199" width="9.125" style="146"/>
    <col min="9200" max="9200" width="10.625" style="146" customWidth="1"/>
    <col min="9201" max="9204" width="5.875" style="146" customWidth="1"/>
    <col min="9205" max="9205" width="8.75" style="146" customWidth="1"/>
    <col min="9206" max="9206" width="5.875" style="146" customWidth="1"/>
    <col min="9207" max="9207" width="7.875" style="146" customWidth="1"/>
    <col min="9208" max="9208" width="5.875" style="146" customWidth="1"/>
    <col min="9209" max="9209" width="8" style="146" customWidth="1"/>
    <col min="9210" max="9214" width="5.875" style="146" customWidth="1"/>
    <col min="9215" max="9215" width="0.875" style="146" customWidth="1"/>
    <col min="9216" max="9216" width="5.75" style="146" customWidth="1"/>
    <col min="9217" max="9217" width="6" style="146" customWidth="1"/>
    <col min="9218" max="9218" width="1" style="146" customWidth="1"/>
    <col min="9219" max="9219" width="5.375" style="146" customWidth="1"/>
    <col min="9220" max="9220" width="6.875" style="146" customWidth="1"/>
    <col min="9221" max="9221" width="10.625" style="146" customWidth="1"/>
    <col min="9222" max="9222" width="8.625" style="146" customWidth="1"/>
    <col min="9223" max="9455" width="9.125" style="146"/>
    <col min="9456" max="9456" width="10.625" style="146" customWidth="1"/>
    <col min="9457" max="9460" width="5.875" style="146" customWidth="1"/>
    <col min="9461" max="9461" width="8.75" style="146" customWidth="1"/>
    <col min="9462" max="9462" width="5.875" style="146" customWidth="1"/>
    <col min="9463" max="9463" width="7.875" style="146" customWidth="1"/>
    <col min="9464" max="9464" width="5.875" style="146" customWidth="1"/>
    <col min="9465" max="9465" width="8" style="146" customWidth="1"/>
    <col min="9466" max="9470" width="5.875" style="146" customWidth="1"/>
    <col min="9471" max="9471" width="0.875" style="146" customWidth="1"/>
    <col min="9472" max="9472" width="5.75" style="146" customWidth="1"/>
    <col min="9473" max="9473" width="6" style="146" customWidth="1"/>
    <col min="9474" max="9474" width="1" style="146" customWidth="1"/>
    <col min="9475" max="9475" width="5.375" style="146" customWidth="1"/>
    <col min="9476" max="9476" width="6.875" style="146" customWidth="1"/>
    <col min="9477" max="9477" width="10.625" style="146" customWidth="1"/>
    <col min="9478" max="9478" width="8.625" style="146" customWidth="1"/>
    <col min="9479" max="9711" width="9.125" style="146"/>
    <col min="9712" max="9712" width="10.625" style="146" customWidth="1"/>
    <col min="9713" max="9716" width="5.875" style="146" customWidth="1"/>
    <col min="9717" max="9717" width="8.75" style="146" customWidth="1"/>
    <col min="9718" max="9718" width="5.875" style="146" customWidth="1"/>
    <col min="9719" max="9719" width="7.875" style="146" customWidth="1"/>
    <col min="9720" max="9720" width="5.875" style="146" customWidth="1"/>
    <col min="9721" max="9721" width="8" style="146" customWidth="1"/>
    <col min="9722" max="9726" width="5.875" style="146" customWidth="1"/>
    <col min="9727" max="9727" width="0.875" style="146" customWidth="1"/>
    <col min="9728" max="9728" width="5.75" style="146" customWidth="1"/>
    <col min="9729" max="9729" width="6" style="146" customWidth="1"/>
    <col min="9730" max="9730" width="1" style="146" customWidth="1"/>
    <col min="9731" max="9731" width="5.375" style="146" customWidth="1"/>
    <col min="9732" max="9732" width="6.875" style="146" customWidth="1"/>
    <col min="9733" max="9733" width="10.625" style="146" customWidth="1"/>
    <col min="9734" max="9734" width="8.625" style="146" customWidth="1"/>
    <col min="9735" max="9967" width="9.125" style="146"/>
    <col min="9968" max="9968" width="10.625" style="146" customWidth="1"/>
    <col min="9969" max="9972" width="5.875" style="146" customWidth="1"/>
    <col min="9973" max="9973" width="8.75" style="146" customWidth="1"/>
    <col min="9974" max="9974" width="5.875" style="146" customWidth="1"/>
    <col min="9975" max="9975" width="7.875" style="146" customWidth="1"/>
    <col min="9976" max="9976" width="5.875" style="146" customWidth="1"/>
    <col min="9977" max="9977" width="8" style="146" customWidth="1"/>
    <col min="9978" max="9982" width="5.875" style="146" customWidth="1"/>
    <col min="9983" max="9983" width="0.875" style="146" customWidth="1"/>
    <col min="9984" max="9984" width="5.75" style="146" customWidth="1"/>
    <col min="9985" max="9985" width="6" style="146" customWidth="1"/>
    <col min="9986" max="9986" width="1" style="146" customWidth="1"/>
    <col min="9987" max="9987" width="5.375" style="146" customWidth="1"/>
    <col min="9988" max="9988" width="6.875" style="146" customWidth="1"/>
    <col min="9989" max="9989" width="10.625" style="146" customWidth="1"/>
    <col min="9990" max="9990" width="8.625" style="146" customWidth="1"/>
    <col min="9991" max="10223" width="9.125" style="146"/>
    <col min="10224" max="10224" width="10.625" style="146" customWidth="1"/>
    <col min="10225" max="10228" width="5.875" style="146" customWidth="1"/>
    <col min="10229" max="10229" width="8.75" style="146" customWidth="1"/>
    <col min="10230" max="10230" width="5.875" style="146" customWidth="1"/>
    <col min="10231" max="10231" width="7.875" style="146" customWidth="1"/>
    <col min="10232" max="10232" width="5.875" style="146" customWidth="1"/>
    <col min="10233" max="10233" width="8" style="146" customWidth="1"/>
    <col min="10234" max="10238" width="5.875" style="146" customWidth="1"/>
    <col min="10239" max="10239" width="0.875" style="146" customWidth="1"/>
    <col min="10240" max="10240" width="5.75" style="146" customWidth="1"/>
    <col min="10241" max="10241" width="6" style="146" customWidth="1"/>
    <col min="10242" max="10242" width="1" style="146" customWidth="1"/>
    <col min="10243" max="10243" width="5.375" style="146" customWidth="1"/>
    <col min="10244" max="10244" width="6.875" style="146" customWidth="1"/>
    <col min="10245" max="10245" width="10.625" style="146" customWidth="1"/>
    <col min="10246" max="10246" width="8.625" style="146" customWidth="1"/>
    <col min="10247" max="10479" width="9.125" style="146"/>
    <col min="10480" max="10480" width="10.625" style="146" customWidth="1"/>
    <col min="10481" max="10484" width="5.875" style="146" customWidth="1"/>
    <col min="10485" max="10485" width="8.75" style="146" customWidth="1"/>
    <col min="10486" max="10486" width="5.875" style="146" customWidth="1"/>
    <col min="10487" max="10487" width="7.875" style="146" customWidth="1"/>
    <col min="10488" max="10488" width="5.875" style="146" customWidth="1"/>
    <col min="10489" max="10489" width="8" style="146" customWidth="1"/>
    <col min="10490" max="10494" width="5.875" style="146" customWidth="1"/>
    <col min="10495" max="10495" width="0.875" style="146" customWidth="1"/>
    <col min="10496" max="10496" width="5.75" style="146" customWidth="1"/>
    <col min="10497" max="10497" width="6" style="146" customWidth="1"/>
    <col min="10498" max="10498" width="1" style="146" customWidth="1"/>
    <col min="10499" max="10499" width="5.375" style="146" customWidth="1"/>
    <col min="10500" max="10500" width="6.875" style="146" customWidth="1"/>
    <col min="10501" max="10501" width="10.625" style="146" customWidth="1"/>
    <col min="10502" max="10502" width="8.625" style="146" customWidth="1"/>
    <col min="10503" max="10735" width="9.125" style="146"/>
    <col min="10736" max="10736" width="10.625" style="146" customWidth="1"/>
    <col min="10737" max="10740" width="5.875" style="146" customWidth="1"/>
    <col min="10741" max="10741" width="8.75" style="146" customWidth="1"/>
    <col min="10742" max="10742" width="5.875" style="146" customWidth="1"/>
    <col min="10743" max="10743" width="7.875" style="146" customWidth="1"/>
    <col min="10744" max="10744" width="5.875" style="146" customWidth="1"/>
    <col min="10745" max="10745" width="8" style="146" customWidth="1"/>
    <col min="10746" max="10750" width="5.875" style="146" customWidth="1"/>
    <col min="10751" max="10751" width="0.875" style="146" customWidth="1"/>
    <col min="10752" max="10752" width="5.75" style="146" customWidth="1"/>
    <col min="10753" max="10753" width="6" style="146" customWidth="1"/>
    <col min="10754" max="10754" width="1" style="146" customWidth="1"/>
    <col min="10755" max="10755" width="5.375" style="146" customWidth="1"/>
    <col min="10756" max="10756" width="6.875" style="146" customWidth="1"/>
    <col min="10757" max="10757" width="10.625" style="146" customWidth="1"/>
    <col min="10758" max="10758" width="8.625" style="146" customWidth="1"/>
    <col min="10759" max="10991" width="9.125" style="146"/>
    <col min="10992" max="10992" width="10.625" style="146" customWidth="1"/>
    <col min="10993" max="10996" width="5.875" style="146" customWidth="1"/>
    <col min="10997" max="10997" width="8.75" style="146" customWidth="1"/>
    <col min="10998" max="10998" width="5.875" style="146" customWidth="1"/>
    <col min="10999" max="10999" width="7.875" style="146" customWidth="1"/>
    <col min="11000" max="11000" width="5.875" style="146" customWidth="1"/>
    <col min="11001" max="11001" width="8" style="146" customWidth="1"/>
    <col min="11002" max="11006" width="5.875" style="146" customWidth="1"/>
    <col min="11007" max="11007" width="0.875" style="146" customWidth="1"/>
    <col min="11008" max="11008" width="5.75" style="146" customWidth="1"/>
    <col min="11009" max="11009" width="6" style="146" customWidth="1"/>
    <col min="11010" max="11010" width="1" style="146" customWidth="1"/>
    <col min="11011" max="11011" width="5.375" style="146" customWidth="1"/>
    <col min="11012" max="11012" width="6.875" style="146" customWidth="1"/>
    <col min="11013" max="11013" width="10.625" style="146" customWidth="1"/>
    <col min="11014" max="11014" width="8.625" style="146" customWidth="1"/>
    <col min="11015" max="11247" width="9.125" style="146"/>
    <col min="11248" max="11248" width="10.625" style="146" customWidth="1"/>
    <col min="11249" max="11252" width="5.875" style="146" customWidth="1"/>
    <col min="11253" max="11253" width="8.75" style="146" customWidth="1"/>
    <col min="11254" max="11254" width="5.875" style="146" customWidth="1"/>
    <col min="11255" max="11255" width="7.875" style="146" customWidth="1"/>
    <col min="11256" max="11256" width="5.875" style="146" customWidth="1"/>
    <col min="11257" max="11257" width="8" style="146" customWidth="1"/>
    <col min="11258" max="11262" width="5.875" style="146" customWidth="1"/>
    <col min="11263" max="11263" width="0.875" style="146" customWidth="1"/>
    <col min="11264" max="11264" width="5.75" style="146" customWidth="1"/>
    <col min="11265" max="11265" width="6" style="146" customWidth="1"/>
    <col min="11266" max="11266" width="1" style="146" customWidth="1"/>
    <col min="11267" max="11267" width="5.375" style="146" customWidth="1"/>
    <col min="11268" max="11268" width="6.875" style="146" customWidth="1"/>
    <col min="11269" max="11269" width="10.625" style="146" customWidth="1"/>
    <col min="11270" max="11270" width="8.625" style="146" customWidth="1"/>
    <col min="11271" max="11503" width="9.125" style="146"/>
    <col min="11504" max="11504" width="10.625" style="146" customWidth="1"/>
    <col min="11505" max="11508" width="5.875" style="146" customWidth="1"/>
    <col min="11509" max="11509" width="8.75" style="146" customWidth="1"/>
    <col min="11510" max="11510" width="5.875" style="146" customWidth="1"/>
    <col min="11511" max="11511" width="7.875" style="146" customWidth="1"/>
    <col min="11512" max="11512" width="5.875" style="146" customWidth="1"/>
    <col min="11513" max="11513" width="8" style="146" customWidth="1"/>
    <col min="11514" max="11518" width="5.875" style="146" customWidth="1"/>
    <col min="11519" max="11519" width="0.875" style="146" customWidth="1"/>
    <col min="11520" max="11520" width="5.75" style="146" customWidth="1"/>
    <col min="11521" max="11521" width="6" style="146" customWidth="1"/>
    <col min="11522" max="11522" width="1" style="146" customWidth="1"/>
    <col min="11523" max="11523" width="5.375" style="146" customWidth="1"/>
    <col min="11524" max="11524" width="6.875" style="146" customWidth="1"/>
    <col min="11525" max="11525" width="10.625" style="146" customWidth="1"/>
    <col min="11526" max="11526" width="8.625" style="146" customWidth="1"/>
    <col min="11527" max="11759" width="9.125" style="146"/>
    <col min="11760" max="11760" width="10.625" style="146" customWidth="1"/>
    <col min="11761" max="11764" width="5.875" style="146" customWidth="1"/>
    <col min="11765" max="11765" width="8.75" style="146" customWidth="1"/>
    <col min="11766" max="11766" width="5.875" style="146" customWidth="1"/>
    <col min="11767" max="11767" width="7.875" style="146" customWidth="1"/>
    <col min="11768" max="11768" width="5.875" style="146" customWidth="1"/>
    <col min="11769" max="11769" width="8" style="146" customWidth="1"/>
    <col min="11770" max="11774" width="5.875" style="146" customWidth="1"/>
    <col min="11775" max="11775" width="0.875" style="146" customWidth="1"/>
    <col min="11776" max="11776" width="5.75" style="146" customWidth="1"/>
    <col min="11777" max="11777" width="6" style="146" customWidth="1"/>
    <col min="11778" max="11778" width="1" style="146" customWidth="1"/>
    <col min="11779" max="11779" width="5.375" style="146" customWidth="1"/>
    <col min="11780" max="11780" width="6.875" style="146" customWidth="1"/>
    <col min="11781" max="11781" width="10.625" style="146" customWidth="1"/>
    <col min="11782" max="11782" width="8.625" style="146" customWidth="1"/>
    <col min="11783" max="12015" width="9.125" style="146"/>
    <col min="12016" max="12016" width="10.625" style="146" customWidth="1"/>
    <col min="12017" max="12020" width="5.875" style="146" customWidth="1"/>
    <col min="12021" max="12021" width="8.75" style="146" customWidth="1"/>
    <col min="12022" max="12022" width="5.875" style="146" customWidth="1"/>
    <col min="12023" max="12023" width="7.875" style="146" customWidth="1"/>
    <col min="12024" max="12024" width="5.875" style="146" customWidth="1"/>
    <col min="12025" max="12025" width="8" style="146" customWidth="1"/>
    <col min="12026" max="12030" width="5.875" style="146" customWidth="1"/>
    <col min="12031" max="12031" width="0.875" style="146" customWidth="1"/>
    <col min="12032" max="12032" width="5.75" style="146" customWidth="1"/>
    <col min="12033" max="12033" width="6" style="146" customWidth="1"/>
    <col min="12034" max="12034" width="1" style="146" customWidth="1"/>
    <col min="12035" max="12035" width="5.375" style="146" customWidth="1"/>
    <col min="12036" max="12036" width="6.875" style="146" customWidth="1"/>
    <col min="12037" max="12037" width="10.625" style="146" customWidth="1"/>
    <col min="12038" max="12038" width="8.625" style="146" customWidth="1"/>
    <col min="12039" max="12271" width="9.125" style="146"/>
    <col min="12272" max="12272" width="10.625" style="146" customWidth="1"/>
    <col min="12273" max="12276" width="5.875" style="146" customWidth="1"/>
    <col min="12277" max="12277" width="8.75" style="146" customWidth="1"/>
    <col min="12278" max="12278" width="5.875" style="146" customWidth="1"/>
    <col min="12279" max="12279" width="7.875" style="146" customWidth="1"/>
    <col min="12280" max="12280" width="5.875" style="146" customWidth="1"/>
    <col min="12281" max="12281" width="8" style="146" customWidth="1"/>
    <col min="12282" max="12286" width="5.875" style="146" customWidth="1"/>
    <col min="12287" max="12287" width="0.875" style="146" customWidth="1"/>
    <col min="12288" max="12288" width="5.75" style="146" customWidth="1"/>
    <col min="12289" max="12289" width="6" style="146" customWidth="1"/>
    <col min="12290" max="12290" width="1" style="146" customWidth="1"/>
    <col min="12291" max="12291" width="5.375" style="146" customWidth="1"/>
    <col min="12292" max="12292" width="6.875" style="146" customWidth="1"/>
    <col min="12293" max="12293" width="10.625" style="146" customWidth="1"/>
    <col min="12294" max="12294" width="8.625" style="146" customWidth="1"/>
    <col min="12295" max="12527" width="9.125" style="146"/>
    <col min="12528" max="12528" width="10.625" style="146" customWidth="1"/>
    <col min="12529" max="12532" width="5.875" style="146" customWidth="1"/>
    <col min="12533" max="12533" width="8.75" style="146" customWidth="1"/>
    <col min="12534" max="12534" width="5.875" style="146" customWidth="1"/>
    <col min="12535" max="12535" width="7.875" style="146" customWidth="1"/>
    <col min="12536" max="12536" width="5.875" style="146" customWidth="1"/>
    <col min="12537" max="12537" width="8" style="146" customWidth="1"/>
    <col min="12538" max="12542" width="5.875" style="146" customWidth="1"/>
    <col min="12543" max="12543" width="0.875" style="146" customWidth="1"/>
    <col min="12544" max="12544" width="5.75" style="146" customWidth="1"/>
    <col min="12545" max="12545" width="6" style="146" customWidth="1"/>
    <col min="12546" max="12546" width="1" style="146" customWidth="1"/>
    <col min="12547" max="12547" width="5.375" style="146" customWidth="1"/>
    <col min="12548" max="12548" width="6.875" style="146" customWidth="1"/>
    <col min="12549" max="12549" width="10.625" style="146" customWidth="1"/>
    <col min="12550" max="12550" width="8.625" style="146" customWidth="1"/>
    <col min="12551" max="12783" width="9.125" style="146"/>
    <col min="12784" max="12784" width="10.625" style="146" customWidth="1"/>
    <col min="12785" max="12788" width="5.875" style="146" customWidth="1"/>
    <col min="12789" max="12789" width="8.75" style="146" customWidth="1"/>
    <col min="12790" max="12790" width="5.875" style="146" customWidth="1"/>
    <col min="12791" max="12791" width="7.875" style="146" customWidth="1"/>
    <col min="12792" max="12792" width="5.875" style="146" customWidth="1"/>
    <col min="12793" max="12793" width="8" style="146" customWidth="1"/>
    <col min="12794" max="12798" width="5.875" style="146" customWidth="1"/>
    <col min="12799" max="12799" width="0.875" style="146" customWidth="1"/>
    <col min="12800" max="12800" width="5.75" style="146" customWidth="1"/>
    <col min="12801" max="12801" width="6" style="146" customWidth="1"/>
    <col min="12802" max="12802" width="1" style="146" customWidth="1"/>
    <col min="12803" max="12803" width="5.375" style="146" customWidth="1"/>
    <col min="12804" max="12804" width="6.875" style="146" customWidth="1"/>
    <col min="12805" max="12805" width="10.625" style="146" customWidth="1"/>
    <col min="12806" max="12806" width="8.625" style="146" customWidth="1"/>
    <col min="12807" max="13039" width="9.125" style="146"/>
    <col min="13040" max="13040" width="10.625" style="146" customWidth="1"/>
    <col min="13041" max="13044" width="5.875" style="146" customWidth="1"/>
    <col min="13045" max="13045" width="8.75" style="146" customWidth="1"/>
    <col min="13046" max="13046" width="5.875" style="146" customWidth="1"/>
    <col min="13047" max="13047" width="7.875" style="146" customWidth="1"/>
    <col min="13048" max="13048" width="5.875" style="146" customWidth="1"/>
    <col min="13049" max="13049" width="8" style="146" customWidth="1"/>
    <col min="13050" max="13054" width="5.875" style="146" customWidth="1"/>
    <col min="13055" max="13055" width="0.875" style="146" customWidth="1"/>
    <col min="13056" max="13056" width="5.75" style="146" customWidth="1"/>
    <col min="13057" max="13057" width="6" style="146" customWidth="1"/>
    <col min="13058" max="13058" width="1" style="146" customWidth="1"/>
    <col min="13059" max="13059" width="5.375" style="146" customWidth="1"/>
    <col min="13060" max="13060" width="6.875" style="146" customWidth="1"/>
    <col min="13061" max="13061" width="10.625" style="146" customWidth="1"/>
    <col min="13062" max="13062" width="8.625" style="146" customWidth="1"/>
    <col min="13063" max="13295" width="9.125" style="146"/>
    <col min="13296" max="13296" width="10.625" style="146" customWidth="1"/>
    <col min="13297" max="13300" width="5.875" style="146" customWidth="1"/>
    <col min="13301" max="13301" width="8.75" style="146" customWidth="1"/>
    <col min="13302" max="13302" width="5.875" style="146" customWidth="1"/>
    <col min="13303" max="13303" width="7.875" style="146" customWidth="1"/>
    <col min="13304" max="13304" width="5.875" style="146" customWidth="1"/>
    <col min="13305" max="13305" width="8" style="146" customWidth="1"/>
    <col min="13306" max="13310" width="5.875" style="146" customWidth="1"/>
    <col min="13311" max="13311" width="0.875" style="146" customWidth="1"/>
    <col min="13312" max="13312" width="5.75" style="146" customWidth="1"/>
    <col min="13313" max="13313" width="6" style="146" customWidth="1"/>
    <col min="13314" max="13314" width="1" style="146" customWidth="1"/>
    <col min="13315" max="13315" width="5.375" style="146" customWidth="1"/>
    <col min="13316" max="13316" width="6.875" style="146" customWidth="1"/>
    <col min="13317" max="13317" width="10.625" style="146" customWidth="1"/>
    <col min="13318" max="13318" width="8.625" style="146" customWidth="1"/>
    <col min="13319" max="13551" width="9.125" style="146"/>
    <col min="13552" max="13552" width="10.625" style="146" customWidth="1"/>
    <col min="13553" max="13556" width="5.875" style="146" customWidth="1"/>
    <col min="13557" max="13557" width="8.75" style="146" customWidth="1"/>
    <col min="13558" max="13558" width="5.875" style="146" customWidth="1"/>
    <col min="13559" max="13559" width="7.875" style="146" customWidth="1"/>
    <col min="13560" max="13560" width="5.875" style="146" customWidth="1"/>
    <col min="13561" max="13561" width="8" style="146" customWidth="1"/>
    <col min="13562" max="13566" width="5.875" style="146" customWidth="1"/>
    <col min="13567" max="13567" width="0.875" style="146" customWidth="1"/>
    <col min="13568" max="13568" width="5.75" style="146" customWidth="1"/>
    <col min="13569" max="13569" width="6" style="146" customWidth="1"/>
    <col min="13570" max="13570" width="1" style="146" customWidth="1"/>
    <col min="13571" max="13571" width="5.375" style="146" customWidth="1"/>
    <col min="13572" max="13572" width="6.875" style="146" customWidth="1"/>
    <col min="13573" max="13573" width="10.625" style="146" customWidth="1"/>
    <col min="13574" max="13574" width="8.625" style="146" customWidth="1"/>
    <col min="13575" max="13807" width="9.125" style="146"/>
    <col min="13808" max="13808" width="10.625" style="146" customWidth="1"/>
    <col min="13809" max="13812" width="5.875" style="146" customWidth="1"/>
    <col min="13813" max="13813" width="8.75" style="146" customWidth="1"/>
    <col min="13814" max="13814" width="5.875" style="146" customWidth="1"/>
    <col min="13815" max="13815" width="7.875" style="146" customWidth="1"/>
    <col min="13816" max="13816" width="5.875" style="146" customWidth="1"/>
    <col min="13817" max="13817" width="8" style="146" customWidth="1"/>
    <col min="13818" max="13822" width="5.875" style="146" customWidth="1"/>
    <col min="13823" max="13823" width="0.875" style="146" customWidth="1"/>
    <col min="13824" max="13824" width="5.75" style="146" customWidth="1"/>
    <col min="13825" max="13825" width="6" style="146" customWidth="1"/>
    <col min="13826" max="13826" width="1" style="146" customWidth="1"/>
    <col min="13827" max="13827" width="5.375" style="146" customWidth="1"/>
    <col min="13828" max="13828" width="6.875" style="146" customWidth="1"/>
    <col min="13829" max="13829" width="10.625" style="146" customWidth="1"/>
    <col min="13830" max="13830" width="8.625" style="146" customWidth="1"/>
    <col min="13831" max="14063" width="9.125" style="146"/>
    <col min="14064" max="14064" width="10.625" style="146" customWidth="1"/>
    <col min="14065" max="14068" width="5.875" style="146" customWidth="1"/>
    <col min="14069" max="14069" width="8.75" style="146" customWidth="1"/>
    <col min="14070" max="14070" width="5.875" style="146" customWidth="1"/>
    <col min="14071" max="14071" width="7.875" style="146" customWidth="1"/>
    <col min="14072" max="14072" width="5.875" style="146" customWidth="1"/>
    <col min="14073" max="14073" width="8" style="146" customWidth="1"/>
    <col min="14074" max="14078" width="5.875" style="146" customWidth="1"/>
    <col min="14079" max="14079" width="0.875" style="146" customWidth="1"/>
    <col min="14080" max="14080" width="5.75" style="146" customWidth="1"/>
    <col min="14081" max="14081" width="6" style="146" customWidth="1"/>
    <col min="14082" max="14082" width="1" style="146" customWidth="1"/>
    <col min="14083" max="14083" width="5.375" style="146" customWidth="1"/>
    <col min="14084" max="14084" width="6.875" style="146" customWidth="1"/>
    <col min="14085" max="14085" width="10.625" style="146" customWidth="1"/>
    <col min="14086" max="14086" width="8.625" style="146" customWidth="1"/>
    <col min="14087" max="14319" width="9.125" style="146"/>
    <col min="14320" max="14320" width="10.625" style="146" customWidth="1"/>
    <col min="14321" max="14324" width="5.875" style="146" customWidth="1"/>
    <col min="14325" max="14325" width="8.75" style="146" customWidth="1"/>
    <col min="14326" max="14326" width="5.875" style="146" customWidth="1"/>
    <col min="14327" max="14327" width="7.875" style="146" customWidth="1"/>
    <col min="14328" max="14328" width="5.875" style="146" customWidth="1"/>
    <col min="14329" max="14329" width="8" style="146" customWidth="1"/>
    <col min="14330" max="14334" width="5.875" style="146" customWidth="1"/>
    <col min="14335" max="14335" width="0.875" style="146" customWidth="1"/>
    <col min="14336" max="14336" width="5.75" style="146" customWidth="1"/>
    <col min="14337" max="14337" width="6" style="146" customWidth="1"/>
    <col min="14338" max="14338" width="1" style="146" customWidth="1"/>
    <col min="14339" max="14339" width="5.375" style="146" customWidth="1"/>
    <col min="14340" max="14340" width="6.875" style="146" customWidth="1"/>
    <col min="14341" max="14341" width="10.625" style="146" customWidth="1"/>
    <col min="14342" max="14342" width="8.625" style="146" customWidth="1"/>
    <col min="14343" max="14575" width="9.125" style="146"/>
    <col min="14576" max="14576" width="10.625" style="146" customWidth="1"/>
    <col min="14577" max="14580" width="5.875" style="146" customWidth="1"/>
    <col min="14581" max="14581" width="8.75" style="146" customWidth="1"/>
    <col min="14582" max="14582" width="5.875" style="146" customWidth="1"/>
    <col min="14583" max="14583" width="7.875" style="146" customWidth="1"/>
    <col min="14584" max="14584" width="5.875" style="146" customWidth="1"/>
    <col min="14585" max="14585" width="8" style="146" customWidth="1"/>
    <col min="14586" max="14590" width="5.875" style="146" customWidth="1"/>
    <col min="14591" max="14591" width="0.875" style="146" customWidth="1"/>
    <col min="14592" max="14592" width="5.75" style="146" customWidth="1"/>
    <col min="14593" max="14593" width="6" style="146" customWidth="1"/>
    <col min="14594" max="14594" width="1" style="146" customWidth="1"/>
    <col min="14595" max="14595" width="5.375" style="146" customWidth="1"/>
    <col min="14596" max="14596" width="6.875" style="146" customWidth="1"/>
    <col min="14597" max="14597" width="10.625" style="146" customWidth="1"/>
    <col min="14598" max="14598" width="8.625" style="146" customWidth="1"/>
    <col min="14599" max="14831" width="9.125" style="146"/>
    <col min="14832" max="14832" width="10.625" style="146" customWidth="1"/>
    <col min="14833" max="14836" width="5.875" style="146" customWidth="1"/>
    <col min="14837" max="14837" width="8.75" style="146" customWidth="1"/>
    <col min="14838" max="14838" width="5.875" style="146" customWidth="1"/>
    <col min="14839" max="14839" width="7.875" style="146" customWidth="1"/>
    <col min="14840" max="14840" width="5.875" style="146" customWidth="1"/>
    <col min="14841" max="14841" width="8" style="146" customWidth="1"/>
    <col min="14842" max="14846" width="5.875" style="146" customWidth="1"/>
    <col min="14847" max="14847" width="0.875" style="146" customWidth="1"/>
    <col min="14848" max="14848" width="5.75" style="146" customWidth="1"/>
    <col min="14849" max="14849" width="6" style="146" customWidth="1"/>
    <col min="14850" max="14850" width="1" style="146" customWidth="1"/>
    <col min="14851" max="14851" width="5.375" style="146" customWidth="1"/>
    <col min="14852" max="14852" width="6.875" style="146" customWidth="1"/>
    <col min="14853" max="14853" width="10.625" style="146" customWidth="1"/>
    <col min="14854" max="14854" width="8.625" style="146" customWidth="1"/>
    <col min="14855" max="15087" width="9.125" style="146"/>
    <col min="15088" max="15088" width="10.625" style="146" customWidth="1"/>
    <col min="15089" max="15092" width="5.875" style="146" customWidth="1"/>
    <col min="15093" max="15093" width="8.75" style="146" customWidth="1"/>
    <col min="15094" max="15094" width="5.875" style="146" customWidth="1"/>
    <col min="15095" max="15095" width="7.875" style="146" customWidth="1"/>
    <col min="15096" max="15096" width="5.875" style="146" customWidth="1"/>
    <col min="15097" max="15097" width="8" style="146" customWidth="1"/>
    <col min="15098" max="15102" width="5.875" style="146" customWidth="1"/>
    <col min="15103" max="15103" width="0.875" style="146" customWidth="1"/>
    <col min="15104" max="15104" width="5.75" style="146" customWidth="1"/>
    <col min="15105" max="15105" width="6" style="146" customWidth="1"/>
    <col min="15106" max="15106" width="1" style="146" customWidth="1"/>
    <col min="15107" max="15107" width="5.375" style="146" customWidth="1"/>
    <col min="15108" max="15108" width="6.875" style="146" customWidth="1"/>
    <col min="15109" max="15109" width="10.625" style="146" customWidth="1"/>
    <col min="15110" max="15110" width="8.625" style="146" customWidth="1"/>
    <col min="15111" max="15343" width="9.125" style="146"/>
    <col min="15344" max="15344" width="10.625" style="146" customWidth="1"/>
    <col min="15345" max="15348" width="5.875" style="146" customWidth="1"/>
    <col min="15349" max="15349" width="8.75" style="146" customWidth="1"/>
    <col min="15350" max="15350" width="5.875" style="146" customWidth="1"/>
    <col min="15351" max="15351" width="7.875" style="146" customWidth="1"/>
    <col min="15352" max="15352" width="5.875" style="146" customWidth="1"/>
    <col min="15353" max="15353" width="8" style="146" customWidth="1"/>
    <col min="15354" max="15358" width="5.875" style="146" customWidth="1"/>
    <col min="15359" max="15359" width="0.875" style="146" customWidth="1"/>
    <col min="15360" max="15360" width="5.75" style="146" customWidth="1"/>
    <col min="15361" max="15361" width="6" style="146" customWidth="1"/>
    <col min="15362" max="15362" width="1" style="146" customWidth="1"/>
    <col min="15363" max="15363" width="5.375" style="146" customWidth="1"/>
    <col min="15364" max="15364" width="6.875" style="146" customWidth="1"/>
    <col min="15365" max="15365" width="10.625" style="146" customWidth="1"/>
    <col min="15366" max="15366" width="8.625" style="146" customWidth="1"/>
    <col min="15367" max="15599" width="9.125" style="146"/>
    <col min="15600" max="15600" width="10.625" style="146" customWidth="1"/>
    <col min="15601" max="15604" width="5.875" style="146" customWidth="1"/>
    <col min="15605" max="15605" width="8.75" style="146" customWidth="1"/>
    <col min="15606" max="15606" width="5.875" style="146" customWidth="1"/>
    <col min="15607" max="15607" width="7.875" style="146" customWidth="1"/>
    <col min="15608" max="15608" width="5.875" style="146" customWidth="1"/>
    <col min="15609" max="15609" width="8" style="146" customWidth="1"/>
    <col min="15610" max="15614" width="5.875" style="146" customWidth="1"/>
    <col min="15615" max="15615" width="0.875" style="146" customWidth="1"/>
    <col min="15616" max="15616" width="5.75" style="146" customWidth="1"/>
    <col min="15617" max="15617" width="6" style="146" customWidth="1"/>
    <col min="15618" max="15618" width="1" style="146" customWidth="1"/>
    <col min="15619" max="15619" width="5.375" style="146" customWidth="1"/>
    <col min="15620" max="15620" width="6.875" style="146" customWidth="1"/>
    <col min="15621" max="15621" width="10.625" style="146" customWidth="1"/>
    <col min="15622" max="15622" width="8.625" style="146" customWidth="1"/>
    <col min="15623" max="15855" width="9.125" style="146"/>
    <col min="15856" max="15856" width="10.625" style="146" customWidth="1"/>
    <col min="15857" max="15860" width="5.875" style="146" customWidth="1"/>
    <col min="15861" max="15861" width="8.75" style="146" customWidth="1"/>
    <col min="15862" max="15862" width="5.875" style="146" customWidth="1"/>
    <col min="15863" max="15863" width="7.875" style="146" customWidth="1"/>
    <col min="15864" max="15864" width="5.875" style="146" customWidth="1"/>
    <col min="15865" max="15865" width="8" style="146" customWidth="1"/>
    <col min="15866" max="15870" width="5.875" style="146" customWidth="1"/>
    <col min="15871" max="15871" width="0.875" style="146" customWidth="1"/>
    <col min="15872" max="15872" width="5.75" style="146" customWidth="1"/>
    <col min="15873" max="15873" width="6" style="146" customWidth="1"/>
    <col min="15874" max="15874" width="1" style="146" customWidth="1"/>
    <col min="15875" max="15875" width="5.375" style="146" customWidth="1"/>
    <col min="15876" max="15876" width="6.875" style="146" customWidth="1"/>
    <col min="15877" max="15877" width="10.625" style="146" customWidth="1"/>
    <col min="15878" max="15878" width="8.625" style="146" customWidth="1"/>
    <col min="15879" max="16111" width="9.125" style="146"/>
    <col min="16112" max="16112" width="10.625" style="146" customWidth="1"/>
    <col min="16113" max="16116" width="5.875" style="146" customWidth="1"/>
    <col min="16117" max="16117" width="8.75" style="146" customWidth="1"/>
    <col min="16118" max="16118" width="5.875" style="146" customWidth="1"/>
    <col min="16119" max="16119" width="7.875" style="146" customWidth="1"/>
    <col min="16120" max="16120" width="5.875" style="146" customWidth="1"/>
    <col min="16121" max="16121" width="8" style="146" customWidth="1"/>
    <col min="16122" max="16126" width="5.875" style="146" customWidth="1"/>
    <col min="16127" max="16127" width="0.875" style="146" customWidth="1"/>
    <col min="16128" max="16128" width="5.75" style="146" customWidth="1"/>
    <col min="16129" max="16129" width="6" style="146" customWidth="1"/>
    <col min="16130" max="16130" width="1" style="146" customWidth="1"/>
    <col min="16131" max="16131" width="5.375" style="146" customWidth="1"/>
    <col min="16132" max="16132" width="6.875" style="146" customWidth="1"/>
    <col min="16133" max="16133" width="10.625" style="146" customWidth="1"/>
    <col min="16134" max="16134" width="8.625" style="146" customWidth="1"/>
    <col min="16135" max="16367" width="9.125" style="146"/>
    <col min="16368" max="16384" width="9.125" style="146" customWidth="1"/>
  </cols>
  <sheetData>
    <row r="1" spans="1:8" ht="33" customHeight="1" x14ac:dyDescent="0.2">
      <c r="A1" s="470" t="s">
        <v>247</v>
      </c>
      <c r="B1" s="470"/>
      <c r="C1" s="470"/>
      <c r="D1" s="470"/>
      <c r="E1" s="470"/>
      <c r="F1" s="470"/>
      <c r="G1" s="470"/>
      <c r="H1" s="470"/>
    </row>
    <row r="2" spans="1:8" ht="24" customHeight="1" thickBot="1" x14ac:dyDescent="0.25">
      <c r="A2" s="421" t="s">
        <v>381</v>
      </c>
      <c r="B2" s="246"/>
      <c r="C2" s="246"/>
      <c r="D2" s="246"/>
      <c r="E2" s="246"/>
      <c r="F2" s="246"/>
      <c r="G2" s="246"/>
      <c r="H2" s="246"/>
    </row>
    <row r="3" spans="1:8" ht="28.5" customHeight="1" thickTop="1" x14ac:dyDescent="0.2">
      <c r="A3" s="436" t="s">
        <v>0</v>
      </c>
      <c r="B3" s="473" t="s">
        <v>248</v>
      </c>
      <c r="C3" s="473"/>
      <c r="D3" s="473"/>
      <c r="E3" s="473"/>
      <c r="F3" s="473"/>
      <c r="G3" s="473"/>
      <c r="H3" s="473"/>
    </row>
    <row r="4" spans="1:8" ht="35.25" customHeight="1" x14ac:dyDescent="0.2">
      <c r="A4" s="437"/>
      <c r="B4" s="158" t="s">
        <v>102</v>
      </c>
      <c r="C4" s="158" t="s">
        <v>69</v>
      </c>
      <c r="D4" s="158" t="s">
        <v>70</v>
      </c>
      <c r="E4" s="158" t="s">
        <v>71</v>
      </c>
      <c r="F4" s="178" t="s">
        <v>196</v>
      </c>
      <c r="G4" s="158" t="s">
        <v>103</v>
      </c>
      <c r="H4" s="158" t="s">
        <v>19</v>
      </c>
    </row>
    <row r="5" spans="1:8" s="41" customFormat="1" ht="23.25" customHeight="1" x14ac:dyDescent="0.2">
      <c r="A5" s="240" t="s">
        <v>2</v>
      </c>
      <c r="B5" s="241">
        <v>0</v>
      </c>
      <c r="C5" s="241">
        <v>0</v>
      </c>
      <c r="D5" s="241">
        <v>0</v>
      </c>
      <c r="E5" s="241">
        <v>0</v>
      </c>
      <c r="F5" s="241">
        <v>0</v>
      </c>
      <c r="G5" s="241">
        <v>1</v>
      </c>
      <c r="H5" s="241">
        <f t="shared" ref="H5:H20" si="0">SUM(B5:G5)</f>
        <v>1</v>
      </c>
    </row>
    <row r="6" spans="1:8" s="41" customFormat="1" ht="23.25" customHeight="1" x14ac:dyDescent="0.2">
      <c r="A6" s="240" t="s">
        <v>4</v>
      </c>
      <c r="B6" s="241">
        <v>0</v>
      </c>
      <c r="C6" s="241">
        <v>0</v>
      </c>
      <c r="D6" s="241">
        <v>0</v>
      </c>
      <c r="E6" s="241">
        <v>0</v>
      </c>
      <c r="F6" s="241">
        <v>1</v>
      </c>
      <c r="G6" s="241">
        <v>0</v>
      </c>
      <c r="H6" s="241">
        <f t="shared" si="0"/>
        <v>1</v>
      </c>
    </row>
    <row r="7" spans="1:8" s="41" customFormat="1" ht="23.25" customHeight="1" x14ac:dyDescent="0.2">
      <c r="A7" s="240" t="s">
        <v>6</v>
      </c>
      <c r="B7" s="241">
        <v>0</v>
      </c>
      <c r="C7" s="241">
        <v>0</v>
      </c>
      <c r="D7" s="241">
        <v>0</v>
      </c>
      <c r="E7" s="241">
        <v>0</v>
      </c>
      <c r="F7" s="241">
        <v>0</v>
      </c>
      <c r="G7" s="241">
        <v>0</v>
      </c>
      <c r="H7" s="241">
        <f t="shared" si="0"/>
        <v>0</v>
      </c>
    </row>
    <row r="8" spans="1:8" s="41" customFormat="1" ht="23.25" customHeight="1" x14ac:dyDescent="0.2">
      <c r="A8" s="240" t="s">
        <v>7</v>
      </c>
      <c r="B8" s="241">
        <v>0</v>
      </c>
      <c r="C8" s="241">
        <v>0</v>
      </c>
      <c r="D8" s="241">
        <v>0</v>
      </c>
      <c r="E8" s="241">
        <v>0</v>
      </c>
      <c r="F8" s="241">
        <v>0</v>
      </c>
      <c r="G8" s="241">
        <v>0</v>
      </c>
      <c r="H8" s="241">
        <f t="shared" si="0"/>
        <v>0</v>
      </c>
    </row>
    <row r="9" spans="1:8" s="41" customFormat="1" ht="23.25" customHeight="1" x14ac:dyDescent="0.2">
      <c r="A9" s="240" t="s">
        <v>8</v>
      </c>
      <c r="B9" s="241">
        <v>0</v>
      </c>
      <c r="C9" s="241">
        <v>0</v>
      </c>
      <c r="D9" s="241">
        <v>0</v>
      </c>
      <c r="E9" s="241">
        <v>0</v>
      </c>
      <c r="F9" s="241">
        <v>3</v>
      </c>
      <c r="G9" s="241">
        <v>0</v>
      </c>
      <c r="H9" s="241">
        <f t="shared" si="0"/>
        <v>3</v>
      </c>
    </row>
    <row r="10" spans="1:8" s="41" customFormat="1" ht="23.25" customHeight="1" x14ac:dyDescent="0.2">
      <c r="A10" s="240" t="s">
        <v>9</v>
      </c>
      <c r="B10" s="241">
        <v>0</v>
      </c>
      <c r="C10" s="241">
        <v>0</v>
      </c>
      <c r="D10" s="241">
        <v>0</v>
      </c>
      <c r="E10" s="241">
        <v>0</v>
      </c>
      <c r="F10" s="241">
        <v>0</v>
      </c>
      <c r="G10" s="241">
        <v>0</v>
      </c>
      <c r="H10" s="241">
        <f t="shared" si="0"/>
        <v>0</v>
      </c>
    </row>
    <row r="11" spans="1:8" s="41" customFormat="1" ht="23.25" customHeight="1" x14ac:dyDescent="0.2">
      <c r="A11" s="240" t="s">
        <v>10</v>
      </c>
      <c r="B11" s="241">
        <v>0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  <c r="H11" s="241">
        <f t="shared" si="0"/>
        <v>0</v>
      </c>
    </row>
    <row r="12" spans="1:8" s="41" customFormat="1" ht="23.25" customHeight="1" x14ac:dyDescent="0.2">
      <c r="A12" s="240" t="s">
        <v>11</v>
      </c>
      <c r="B12" s="241">
        <v>0</v>
      </c>
      <c r="C12" s="241">
        <v>0</v>
      </c>
      <c r="D12" s="241">
        <v>0</v>
      </c>
      <c r="E12" s="241">
        <v>0</v>
      </c>
      <c r="F12" s="241">
        <v>0</v>
      </c>
      <c r="G12" s="241">
        <v>0</v>
      </c>
      <c r="H12" s="241">
        <f t="shared" si="0"/>
        <v>0</v>
      </c>
    </row>
    <row r="13" spans="1:8" s="41" customFormat="1" ht="23.25" customHeight="1" x14ac:dyDescent="0.2">
      <c r="A13" s="240" t="s">
        <v>12</v>
      </c>
      <c r="B13" s="241">
        <v>0</v>
      </c>
      <c r="C13" s="241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f t="shared" si="0"/>
        <v>0</v>
      </c>
    </row>
    <row r="14" spans="1:8" s="41" customFormat="1" ht="23.25" customHeight="1" x14ac:dyDescent="0.2">
      <c r="A14" s="240" t="s">
        <v>13</v>
      </c>
      <c r="B14" s="241">
        <v>1</v>
      </c>
      <c r="C14" s="241">
        <v>0</v>
      </c>
      <c r="D14" s="241">
        <v>0</v>
      </c>
      <c r="E14" s="241">
        <v>0</v>
      </c>
      <c r="F14" s="241">
        <v>0</v>
      </c>
      <c r="G14" s="241">
        <v>0</v>
      </c>
      <c r="H14" s="241">
        <f t="shared" si="0"/>
        <v>1</v>
      </c>
    </row>
    <row r="15" spans="1:8" s="41" customFormat="1" ht="23.25" customHeight="1" x14ac:dyDescent="0.2">
      <c r="A15" s="240" t="s">
        <v>14</v>
      </c>
      <c r="B15" s="241">
        <v>0</v>
      </c>
      <c r="C15" s="241">
        <v>0</v>
      </c>
      <c r="D15" s="241">
        <v>0</v>
      </c>
      <c r="E15" s="241">
        <v>0</v>
      </c>
      <c r="F15" s="241">
        <v>0</v>
      </c>
      <c r="G15" s="241">
        <v>0</v>
      </c>
      <c r="H15" s="241">
        <f t="shared" si="0"/>
        <v>0</v>
      </c>
    </row>
    <row r="16" spans="1:8" s="41" customFormat="1" ht="23.25" customHeight="1" x14ac:dyDescent="0.2">
      <c r="A16" s="240" t="s">
        <v>15</v>
      </c>
      <c r="B16" s="242">
        <v>0</v>
      </c>
      <c r="C16" s="242">
        <v>0</v>
      </c>
      <c r="D16" s="242">
        <v>0</v>
      </c>
      <c r="E16" s="242">
        <v>0</v>
      </c>
      <c r="F16" s="242">
        <v>0</v>
      </c>
      <c r="G16" s="242">
        <v>0</v>
      </c>
      <c r="H16" s="242">
        <f t="shared" si="0"/>
        <v>0</v>
      </c>
    </row>
    <row r="17" spans="1:13" s="41" customFormat="1" ht="23.25" customHeight="1" x14ac:dyDescent="0.2">
      <c r="A17" s="240" t="s">
        <v>16</v>
      </c>
      <c r="B17" s="243">
        <v>0</v>
      </c>
      <c r="C17" s="243">
        <v>0</v>
      </c>
      <c r="D17" s="243">
        <v>0</v>
      </c>
      <c r="E17" s="243">
        <v>0</v>
      </c>
      <c r="F17" s="243">
        <v>0</v>
      </c>
      <c r="G17" s="243">
        <v>0</v>
      </c>
      <c r="H17" s="243">
        <f t="shared" si="0"/>
        <v>0</v>
      </c>
    </row>
    <row r="18" spans="1:13" s="41" customFormat="1" ht="23.25" customHeight="1" x14ac:dyDescent="0.2">
      <c r="A18" s="240" t="s">
        <v>17</v>
      </c>
      <c r="B18" s="241">
        <v>0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f t="shared" si="0"/>
        <v>0</v>
      </c>
    </row>
    <row r="19" spans="1:13" s="41" customFormat="1" ht="23.25" customHeight="1" x14ac:dyDescent="0.2">
      <c r="A19" s="244" t="s">
        <v>18</v>
      </c>
      <c r="B19" s="245">
        <v>0</v>
      </c>
      <c r="C19" s="245">
        <v>0</v>
      </c>
      <c r="D19" s="245">
        <v>0</v>
      </c>
      <c r="E19" s="245">
        <v>0</v>
      </c>
      <c r="F19" s="245">
        <v>1</v>
      </c>
      <c r="G19" s="245">
        <v>0</v>
      </c>
      <c r="H19" s="245">
        <f t="shared" si="0"/>
        <v>1</v>
      </c>
    </row>
    <row r="20" spans="1:13" s="225" customFormat="1" ht="33" customHeight="1" thickBot="1" x14ac:dyDescent="0.25">
      <c r="A20" s="222" t="s">
        <v>214</v>
      </c>
      <c r="B20" s="224">
        <v>1</v>
      </c>
      <c r="C20" s="224">
        <v>0</v>
      </c>
      <c r="D20" s="224">
        <v>0</v>
      </c>
      <c r="E20" s="224">
        <v>0</v>
      </c>
      <c r="F20" s="224">
        <v>5</v>
      </c>
      <c r="G20" s="224">
        <v>1</v>
      </c>
      <c r="H20" s="224">
        <f t="shared" si="0"/>
        <v>7</v>
      </c>
    </row>
    <row r="21" spans="1:13" ht="15" thickTop="1" x14ac:dyDescent="0.2"/>
    <row r="22" spans="1:13" ht="34.5" customHeight="1" x14ac:dyDescent="0.2"/>
    <row r="23" spans="1:13" ht="20.25" customHeight="1" x14ac:dyDescent="0.2"/>
    <row r="24" spans="1:13" ht="21.75" customHeight="1" x14ac:dyDescent="0.2"/>
    <row r="25" spans="1:13" ht="27" customHeight="1" x14ac:dyDescent="0.2">
      <c r="A25" s="263" t="s">
        <v>288</v>
      </c>
      <c r="B25" s="259"/>
      <c r="C25" s="159"/>
      <c r="D25" s="159"/>
      <c r="E25" s="159"/>
      <c r="F25" s="159"/>
      <c r="G25" s="159"/>
      <c r="H25" s="419">
        <v>129</v>
      </c>
      <c r="I25" s="138"/>
      <c r="J25" s="138"/>
      <c r="K25" s="138"/>
      <c r="L25" s="138"/>
      <c r="M25" s="138"/>
    </row>
  </sheetData>
  <mergeCells count="3">
    <mergeCell ref="A3:A4"/>
    <mergeCell ref="B3:H3"/>
    <mergeCell ref="A1:H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M23"/>
  <sheetViews>
    <sheetView rightToLeft="1" view="pageBreakPreview" zoomScaleSheetLayoutView="100" workbookViewId="0">
      <selection activeCell="A2" sqref="A2"/>
    </sheetView>
  </sheetViews>
  <sheetFormatPr defaultRowHeight="14.25" x14ac:dyDescent="0.2"/>
  <cols>
    <col min="1" max="1" width="14.875" style="146" customWidth="1"/>
    <col min="2" max="8" width="12" style="146" customWidth="1"/>
    <col min="9" max="224" width="9.125" style="146"/>
    <col min="225" max="225" width="10.625" style="146" customWidth="1"/>
    <col min="226" max="229" width="5.875" style="146" customWidth="1"/>
    <col min="230" max="230" width="8.75" style="146" customWidth="1"/>
    <col min="231" max="231" width="5.875" style="146" customWidth="1"/>
    <col min="232" max="232" width="7.875" style="146" customWidth="1"/>
    <col min="233" max="233" width="5.875" style="146" customWidth="1"/>
    <col min="234" max="234" width="8" style="146" customWidth="1"/>
    <col min="235" max="239" width="5.875" style="146" customWidth="1"/>
    <col min="240" max="240" width="0.875" style="146" customWidth="1"/>
    <col min="241" max="241" width="5.75" style="146" customWidth="1"/>
    <col min="242" max="242" width="6" style="146" customWidth="1"/>
    <col min="243" max="243" width="1" style="146" customWidth="1"/>
    <col min="244" max="244" width="5.375" style="146" customWidth="1"/>
    <col min="245" max="245" width="6.875" style="146" customWidth="1"/>
    <col min="246" max="246" width="10.625" style="146" customWidth="1"/>
    <col min="247" max="247" width="8.625" style="146" customWidth="1"/>
    <col min="248" max="480" width="9.125" style="146"/>
    <col min="481" max="481" width="10.625" style="146" customWidth="1"/>
    <col min="482" max="485" width="5.875" style="146" customWidth="1"/>
    <col min="486" max="486" width="8.75" style="146" customWidth="1"/>
    <col min="487" max="487" width="5.875" style="146" customWidth="1"/>
    <col min="488" max="488" width="7.875" style="146" customWidth="1"/>
    <col min="489" max="489" width="5.875" style="146" customWidth="1"/>
    <col min="490" max="490" width="8" style="146" customWidth="1"/>
    <col min="491" max="495" width="5.875" style="146" customWidth="1"/>
    <col min="496" max="496" width="0.875" style="146" customWidth="1"/>
    <col min="497" max="497" width="5.75" style="146" customWidth="1"/>
    <col min="498" max="498" width="6" style="146" customWidth="1"/>
    <col min="499" max="499" width="1" style="146" customWidth="1"/>
    <col min="500" max="500" width="5.375" style="146" customWidth="1"/>
    <col min="501" max="501" width="6.875" style="146" customWidth="1"/>
    <col min="502" max="502" width="10.625" style="146" customWidth="1"/>
    <col min="503" max="503" width="8.625" style="146" customWidth="1"/>
    <col min="504" max="736" width="9.125" style="146"/>
    <col min="737" max="737" width="10.625" style="146" customWidth="1"/>
    <col min="738" max="741" width="5.875" style="146" customWidth="1"/>
    <col min="742" max="742" width="8.75" style="146" customWidth="1"/>
    <col min="743" max="743" width="5.875" style="146" customWidth="1"/>
    <col min="744" max="744" width="7.875" style="146" customWidth="1"/>
    <col min="745" max="745" width="5.875" style="146" customWidth="1"/>
    <col min="746" max="746" width="8" style="146" customWidth="1"/>
    <col min="747" max="751" width="5.875" style="146" customWidth="1"/>
    <col min="752" max="752" width="0.875" style="146" customWidth="1"/>
    <col min="753" max="753" width="5.75" style="146" customWidth="1"/>
    <col min="754" max="754" width="6" style="146" customWidth="1"/>
    <col min="755" max="755" width="1" style="146" customWidth="1"/>
    <col min="756" max="756" width="5.375" style="146" customWidth="1"/>
    <col min="757" max="757" width="6.875" style="146" customWidth="1"/>
    <col min="758" max="758" width="10.625" style="146" customWidth="1"/>
    <col min="759" max="759" width="8.625" style="146" customWidth="1"/>
    <col min="760" max="992" width="9.125" style="146"/>
    <col min="993" max="993" width="10.625" style="146" customWidth="1"/>
    <col min="994" max="997" width="5.875" style="146" customWidth="1"/>
    <col min="998" max="998" width="8.75" style="146" customWidth="1"/>
    <col min="999" max="999" width="5.875" style="146" customWidth="1"/>
    <col min="1000" max="1000" width="7.875" style="146" customWidth="1"/>
    <col min="1001" max="1001" width="5.875" style="146" customWidth="1"/>
    <col min="1002" max="1002" width="8" style="146" customWidth="1"/>
    <col min="1003" max="1007" width="5.875" style="146" customWidth="1"/>
    <col min="1008" max="1008" width="0.875" style="146" customWidth="1"/>
    <col min="1009" max="1009" width="5.75" style="146" customWidth="1"/>
    <col min="1010" max="1010" width="6" style="146" customWidth="1"/>
    <col min="1011" max="1011" width="1" style="146" customWidth="1"/>
    <col min="1012" max="1012" width="5.375" style="146" customWidth="1"/>
    <col min="1013" max="1013" width="6.875" style="146" customWidth="1"/>
    <col min="1014" max="1014" width="10.625" style="146" customWidth="1"/>
    <col min="1015" max="1015" width="8.625" style="146" customWidth="1"/>
    <col min="1016" max="1248" width="9.125" style="146"/>
    <col min="1249" max="1249" width="10.625" style="146" customWidth="1"/>
    <col min="1250" max="1253" width="5.875" style="146" customWidth="1"/>
    <col min="1254" max="1254" width="8.75" style="146" customWidth="1"/>
    <col min="1255" max="1255" width="5.875" style="146" customWidth="1"/>
    <col min="1256" max="1256" width="7.875" style="146" customWidth="1"/>
    <col min="1257" max="1257" width="5.875" style="146" customWidth="1"/>
    <col min="1258" max="1258" width="8" style="146" customWidth="1"/>
    <col min="1259" max="1263" width="5.875" style="146" customWidth="1"/>
    <col min="1264" max="1264" width="0.875" style="146" customWidth="1"/>
    <col min="1265" max="1265" width="5.75" style="146" customWidth="1"/>
    <col min="1266" max="1266" width="6" style="146" customWidth="1"/>
    <col min="1267" max="1267" width="1" style="146" customWidth="1"/>
    <col min="1268" max="1268" width="5.375" style="146" customWidth="1"/>
    <col min="1269" max="1269" width="6.875" style="146" customWidth="1"/>
    <col min="1270" max="1270" width="10.625" style="146" customWidth="1"/>
    <col min="1271" max="1271" width="8.625" style="146" customWidth="1"/>
    <col min="1272" max="1504" width="9.125" style="146"/>
    <col min="1505" max="1505" width="10.625" style="146" customWidth="1"/>
    <col min="1506" max="1509" width="5.875" style="146" customWidth="1"/>
    <col min="1510" max="1510" width="8.75" style="146" customWidth="1"/>
    <col min="1511" max="1511" width="5.875" style="146" customWidth="1"/>
    <col min="1512" max="1512" width="7.875" style="146" customWidth="1"/>
    <col min="1513" max="1513" width="5.875" style="146" customWidth="1"/>
    <col min="1514" max="1514" width="8" style="146" customWidth="1"/>
    <col min="1515" max="1519" width="5.875" style="146" customWidth="1"/>
    <col min="1520" max="1520" width="0.875" style="146" customWidth="1"/>
    <col min="1521" max="1521" width="5.75" style="146" customWidth="1"/>
    <col min="1522" max="1522" width="6" style="146" customWidth="1"/>
    <col min="1523" max="1523" width="1" style="146" customWidth="1"/>
    <col min="1524" max="1524" width="5.375" style="146" customWidth="1"/>
    <col min="1525" max="1525" width="6.875" style="146" customWidth="1"/>
    <col min="1526" max="1526" width="10.625" style="146" customWidth="1"/>
    <col min="1527" max="1527" width="8.625" style="146" customWidth="1"/>
    <col min="1528" max="1760" width="9.125" style="146"/>
    <col min="1761" max="1761" width="10.625" style="146" customWidth="1"/>
    <col min="1762" max="1765" width="5.875" style="146" customWidth="1"/>
    <col min="1766" max="1766" width="8.75" style="146" customWidth="1"/>
    <col min="1767" max="1767" width="5.875" style="146" customWidth="1"/>
    <col min="1768" max="1768" width="7.875" style="146" customWidth="1"/>
    <col min="1769" max="1769" width="5.875" style="146" customWidth="1"/>
    <col min="1770" max="1770" width="8" style="146" customWidth="1"/>
    <col min="1771" max="1775" width="5.875" style="146" customWidth="1"/>
    <col min="1776" max="1776" width="0.875" style="146" customWidth="1"/>
    <col min="1777" max="1777" width="5.75" style="146" customWidth="1"/>
    <col min="1778" max="1778" width="6" style="146" customWidth="1"/>
    <col min="1779" max="1779" width="1" style="146" customWidth="1"/>
    <col min="1780" max="1780" width="5.375" style="146" customWidth="1"/>
    <col min="1781" max="1781" width="6.875" style="146" customWidth="1"/>
    <col min="1782" max="1782" width="10.625" style="146" customWidth="1"/>
    <col min="1783" max="1783" width="8.625" style="146" customWidth="1"/>
    <col min="1784" max="2016" width="9.125" style="146"/>
    <col min="2017" max="2017" width="10.625" style="146" customWidth="1"/>
    <col min="2018" max="2021" width="5.875" style="146" customWidth="1"/>
    <col min="2022" max="2022" width="8.75" style="146" customWidth="1"/>
    <col min="2023" max="2023" width="5.875" style="146" customWidth="1"/>
    <col min="2024" max="2024" width="7.875" style="146" customWidth="1"/>
    <col min="2025" max="2025" width="5.875" style="146" customWidth="1"/>
    <col min="2026" max="2026" width="8" style="146" customWidth="1"/>
    <col min="2027" max="2031" width="5.875" style="146" customWidth="1"/>
    <col min="2032" max="2032" width="0.875" style="146" customWidth="1"/>
    <col min="2033" max="2033" width="5.75" style="146" customWidth="1"/>
    <col min="2034" max="2034" width="6" style="146" customWidth="1"/>
    <col min="2035" max="2035" width="1" style="146" customWidth="1"/>
    <col min="2036" max="2036" width="5.375" style="146" customWidth="1"/>
    <col min="2037" max="2037" width="6.875" style="146" customWidth="1"/>
    <col min="2038" max="2038" width="10.625" style="146" customWidth="1"/>
    <col min="2039" max="2039" width="8.625" style="146" customWidth="1"/>
    <col min="2040" max="2272" width="9.125" style="146"/>
    <col min="2273" max="2273" width="10.625" style="146" customWidth="1"/>
    <col min="2274" max="2277" width="5.875" style="146" customWidth="1"/>
    <col min="2278" max="2278" width="8.75" style="146" customWidth="1"/>
    <col min="2279" max="2279" width="5.875" style="146" customWidth="1"/>
    <col min="2280" max="2280" width="7.875" style="146" customWidth="1"/>
    <col min="2281" max="2281" width="5.875" style="146" customWidth="1"/>
    <col min="2282" max="2282" width="8" style="146" customWidth="1"/>
    <col min="2283" max="2287" width="5.875" style="146" customWidth="1"/>
    <col min="2288" max="2288" width="0.875" style="146" customWidth="1"/>
    <col min="2289" max="2289" width="5.75" style="146" customWidth="1"/>
    <col min="2290" max="2290" width="6" style="146" customWidth="1"/>
    <col min="2291" max="2291" width="1" style="146" customWidth="1"/>
    <col min="2292" max="2292" width="5.375" style="146" customWidth="1"/>
    <col min="2293" max="2293" width="6.875" style="146" customWidth="1"/>
    <col min="2294" max="2294" width="10.625" style="146" customWidth="1"/>
    <col min="2295" max="2295" width="8.625" style="146" customWidth="1"/>
    <col min="2296" max="2528" width="9.125" style="146"/>
    <col min="2529" max="2529" width="10.625" style="146" customWidth="1"/>
    <col min="2530" max="2533" width="5.875" style="146" customWidth="1"/>
    <col min="2534" max="2534" width="8.75" style="146" customWidth="1"/>
    <col min="2535" max="2535" width="5.875" style="146" customWidth="1"/>
    <col min="2536" max="2536" width="7.875" style="146" customWidth="1"/>
    <col min="2537" max="2537" width="5.875" style="146" customWidth="1"/>
    <col min="2538" max="2538" width="8" style="146" customWidth="1"/>
    <col min="2539" max="2543" width="5.875" style="146" customWidth="1"/>
    <col min="2544" max="2544" width="0.875" style="146" customWidth="1"/>
    <col min="2545" max="2545" width="5.75" style="146" customWidth="1"/>
    <col min="2546" max="2546" width="6" style="146" customWidth="1"/>
    <col min="2547" max="2547" width="1" style="146" customWidth="1"/>
    <col min="2548" max="2548" width="5.375" style="146" customWidth="1"/>
    <col min="2549" max="2549" width="6.875" style="146" customWidth="1"/>
    <col min="2550" max="2550" width="10.625" style="146" customWidth="1"/>
    <col min="2551" max="2551" width="8.625" style="146" customWidth="1"/>
    <col min="2552" max="2784" width="9.125" style="146"/>
    <col min="2785" max="2785" width="10.625" style="146" customWidth="1"/>
    <col min="2786" max="2789" width="5.875" style="146" customWidth="1"/>
    <col min="2790" max="2790" width="8.75" style="146" customWidth="1"/>
    <col min="2791" max="2791" width="5.875" style="146" customWidth="1"/>
    <col min="2792" max="2792" width="7.875" style="146" customWidth="1"/>
    <col min="2793" max="2793" width="5.875" style="146" customWidth="1"/>
    <col min="2794" max="2794" width="8" style="146" customWidth="1"/>
    <col min="2795" max="2799" width="5.875" style="146" customWidth="1"/>
    <col min="2800" max="2800" width="0.875" style="146" customWidth="1"/>
    <col min="2801" max="2801" width="5.75" style="146" customWidth="1"/>
    <col min="2802" max="2802" width="6" style="146" customWidth="1"/>
    <col min="2803" max="2803" width="1" style="146" customWidth="1"/>
    <col min="2804" max="2804" width="5.375" style="146" customWidth="1"/>
    <col min="2805" max="2805" width="6.875" style="146" customWidth="1"/>
    <col min="2806" max="2806" width="10.625" style="146" customWidth="1"/>
    <col min="2807" max="2807" width="8.625" style="146" customWidth="1"/>
    <col min="2808" max="3040" width="9.125" style="146"/>
    <col min="3041" max="3041" width="10.625" style="146" customWidth="1"/>
    <col min="3042" max="3045" width="5.875" style="146" customWidth="1"/>
    <col min="3046" max="3046" width="8.75" style="146" customWidth="1"/>
    <col min="3047" max="3047" width="5.875" style="146" customWidth="1"/>
    <col min="3048" max="3048" width="7.875" style="146" customWidth="1"/>
    <col min="3049" max="3049" width="5.875" style="146" customWidth="1"/>
    <col min="3050" max="3050" width="8" style="146" customWidth="1"/>
    <col min="3051" max="3055" width="5.875" style="146" customWidth="1"/>
    <col min="3056" max="3056" width="0.875" style="146" customWidth="1"/>
    <col min="3057" max="3057" width="5.75" style="146" customWidth="1"/>
    <col min="3058" max="3058" width="6" style="146" customWidth="1"/>
    <col min="3059" max="3059" width="1" style="146" customWidth="1"/>
    <col min="3060" max="3060" width="5.375" style="146" customWidth="1"/>
    <col min="3061" max="3061" width="6.875" style="146" customWidth="1"/>
    <col min="3062" max="3062" width="10.625" style="146" customWidth="1"/>
    <col min="3063" max="3063" width="8.625" style="146" customWidth="1"/>
    <col min="3064" max="3296" width="9.125" style="146"/>
    <col min="3297" max="3297" width="10.625" style="146" customWidth="1"/>
    <col min="3298" max="3301" width="5.875" style="146" customWidth="1"/>
    <col min="3302" max="3302" width="8.75" style="146" customWidth="1"/>
    <col min="3303" max="3303" width="5.875" style="146" customWidth="1"/>
    <col min="3304" max="3304" width="7.875" style="146" customWidth="1"/>
    <col min="3305" max="3305" width="5.875" style="146" customWidth="1"/>
    <col min="3306" max="3306" width="8" style="146" customWidth="1"/>
    <col min="3307" max="3311" width="5.875" style="146" customWidth="1"/>
    <col min="3312" max="3312" width="0.875" style="146" customWidth="1"/>
    <col min="3313" max="3313" width="5.75" style="146" customWidth="1"/>
    <col min="3314" max="3314" width="6" style="146" customWidth="1"/>
    <col min="3315" max="3315" width="1" style="146" customWidth="1"/>
    <col min="3316" max="3316" width="5.375" style="146" customWidth="1"/>
    <col min="3317" max="3317" width="6.875" style="146" customWidth="1"/>
    <col min="3318" max="3318" width="10.625" style="146" customWidth="1"/>
    <col min="3319" max="3319" width="8.625" style="146" customWidth="1"/>
    <col min="3320" max="3552" width="9.125" style="146"/>
    <col min="3553" max="3553" width="10.625" style="146" customWidth="1"/>
    <col min="3554" max="3557" width="5.875" style="146" customWidth="1"/>
    <col min="3558" max="3558" width="8.75" style="146" customWidth="1"/>
    <col min="3559" max="3559" width="5.875" style="146" customWidth="1"/>
    <col min="3560" max="3560" width="7.875" style="146" customWidth="1"/>
    <col min="3561" max="3561" width="5.875" style="146" customWidth="1"/>
    <col min="3562" max="3562" width="8" style="146" customWidth="1"/>
    <col min="3563" max="3567" width="5.875" style="146" customWidth="1"/>
    <col min="3568" max="3568" width="0.875" style="146" customWidth="1"/>
    <col min="3569" max="3569" width="5.75" style="146" customWidth="1"/>
    <col min="3570" max="3570" width="6" style="146" customWidth="1"/>
    <col min="3571" max="3571" width="1" style="146" customWidth="1"/>
    <col min="3572" max="3572" width="5.375" style="146" customWidth="1"/>
    <col min="3573" max="3573" width="6.875" style="146" customWidth="1"/>
    <col min="3574" max="3574" width="10.625" style="146" customWidth="1"/>
    <col min="3575" max="3575" width="8.625" style="146" customWidth="1"/>
    <col min="3576" max="3808" width="9.125" style="146"/>
    <col min="3809" max="3809" width="10.625" style="146" customWidth="1"/>
    <col min="3810" max="3813" width="5.875" style="146" customWidth="1"/>
    <col min="3814" max="3814" width="8.75" style="146" customWidth="1"/>
    <col min="3815" max="3815" width="5.875" style="146" customWidth="1"/>
    <col min="3816" max="3816" width="7.875" style="146" customWidth="1"/>
    <col min="3817" max="3817" width="5.875" style="146" customWidth="1"/>
    <col min="3818" max="3818" width="8" style="146" customWidth="1"/>
    <col min="3819" max="3823" width="5.875" style="146" customWidth="1"/>
    <col min="3824" max="3824" width="0.875" style="146" customWidth="1"/>
    <col min="3825" max="3825" width="5.75" style="146" customWidth="1"/>
    <col min="3826" max="3826" width="6" style="146" customWidth="1"/>
    <col min="3827" max="3827" width="1" style="146" customWidth="1"/>
    <col min="3828" max="3828" width="5.375" style="146" customWidth="1"/>
    <col min="3829" max="3829" width="6.875" style="146" customWidth="1"/>
    <col min="3830" max="3830" width="10.625" style="146" customWidth="1"/>
    <col min="3831" max="3831" width="8.625" style="146" customWidth="1"/>
    <col min="3832" max="4064" width="9.125" style="146"/>
    <col min="4065" max="4065" width="10.625" style="146" customWidth="1"/>
    <col min="4066" max="4069" width="5.875" style="146" customWidth="1"/>
    <col min="4070" max="4070" width="8.75" style="146" customWidth="1"/>
    <col min="4071" max="4071" width="5.875" style="146" customWidth="1"/>
    <col min="4072" max="4072" width="7.875" style="146" customWidth="1"/>
    <col min="4073" max="4073" width="5.875" style="146" customWidth="1"/>
    <col min="4074" max="4074" width="8" style="146" customWidth="1"/>
    <col min="4075" max="4079" width="5.875" style="146" customWidth="1"/>
    <col min="4080" max="4080" width="0.875" style="146" customWidth="1"/>
    <col min="4081" max="4081" width="5.75" style="146" customWidth="1"/>
    <col min="4082" max="4082" width="6" style="146" customWidth="1"/>
    <col min="4083" max="4083" width="1" style="146" customWidth="1"/>
    <col min="4084" max="4084" width="5.375" style="146" customWidth="1"/>
    <col min="4085" max="4085" width="6.875" style="146" customWidth="1"/>
    <col min="4086" max="4086" width="10.625" style="146" customWidth="1"/>
    <col min="4087" max="4087" width="8.625" style="146" customWidth="1"/>
    <col min="4088" max="4320" width="9.125" style="146"/>
    <col min="4321" max="4321" width="10.625" style="146" customWidth="1"/>
    <col min="4322" max="4325" width="5.875" style="146" customWidth="1"/>
    <col min="4326" max="4326" width="8.75" style="146" customWidth="1"/>
    <col min="4327" max="4327" width="5.875" style="146" customWidth="1"/>
    <col min="4328" max="4328" width="7.875" style="146" customWidth="1"/>
    <col min="4329" max="4329" width="5.875" style="146" customWidth="1"/>
    <col min="4330" max="4330" width="8" style="146" customWidth="1"/>
    <col min="4331" max="4335" width="5.875" style="146" customWidth="1"/>
    <col min="4336" max="4336" width="0.875" style="146" customWidth="1"/>
    <col min="4337" max="4337" width="5.75" style="146" customWidth="1"/>
    <col min="4338" max="4338" width="6" style="146" customWidth="1"/>
    <col min="4339" max="4339" width="1" style="146" customWidth="1"/>
    <col min="4340" max="4340" width="5.375" style="146" customWidth="1"/>
    <col min="4341" max="4341" width="6.875" style="146" customWidth="1"/>
    <col min="4342" max="4342" width="10.625" style="146" customWidth="1"/>
    <col min="4343" max="4343" width="8.625" style="146" customWidth="1"/>
    <col min="4344" max="4576" width="9.125" style="146"/>
    <col min="4577" max="4577" width="10.625" style="146" customWidth="1"/>
    <col min="4578" max="4581" width="5.875" style="146" customWidth="1"/>
    <col min="4582" max="4582" width="8.75" style="146" customWidth="1"/>
    <col min="4583" max="4583" width="5.875" style="146" customWidth="1"/>
    <col min="4584" max="4584" width="7.875" style="146" customWidth="1"/>
    <col min="4585" max="4585" width="5.875" style="146" customWidth="1"/>
    <col min="4586" max="4586" width="8" style="146" customWidth="1"/>
    <col min="4587" max="4591" width="5.875" style="146" customWidth="1"/>
    <col min="4592" max="4592" width="0.875" style="146" customWidth="1"/>
    <col min="4593" max="4593" width="5.75" style="146" customWidth="1"/>
    <col min="4594" max="4594" width="6" style="146" customWidth="1"/>
    <col min="4595" max="4595" width="1" style="146" customWidth="1"/>
    <col min="4596" max="4596" width="5.375" style="146" customWidth="1"/>
    <col min="4597" max="4597" width="6.875" style="146" customWidth="1"/>
    <col min="4598" max="4598" width="10.625" style="146" customWidth="1"/>
    <col min="4599" max="4599" width="8.625" style="146" customWidth="1"/>
    <col min="4600" max="4832" width="9.125" style="146"/>
    <col min="4833" max="4833" width="10.625" style="146" customWidth="1"/>
    <col min="4834" max="4837" width="5.875" style="146" customWidth="1"/>
    <col min="4838" max="4838" width="8.75" style="146" customWidth="1"/>
    <col min="4839" max="4839" width="5.875" style="146" customWidth="1"/>
    <col min="4840" max="4840" width="7.875" style="146" customWidth="1"/>
    <col min="4841" max="4841" width="5.875" style="146" customWidth="1"/>
    <col min="4842" max="4842" width="8" style="146" customWidth="1"/>
    <col min="4843" max="4847" width="5.875" style="146" customWidth="1"/>
    <col min="4848" max="4848" width="0.875" style="146" customWidth="1"/>
    <col min="4849" max="4849" width="5.75" style="146" customWidth="1"/>
    <col min="4850" max="4850" width="6" style="146" customWidth="1"/>
    <col min="4851" max="4851" width="1" style="146" customWidth="1"/>
    <col min="4852" max="4852" width="5.375" style="146" customWidth="1"/>
    <col min="4853" max="4853" width="6.875" style="146" customWidth="1"/>
    <col min="4854" max="4854" width="10.625" style="146" customWidth="1"/>
    <col min="4855" max="4855" width="8.625" style="146" customWidth="1"/>
    <col min="4856" max="5088" width="9.125" style="146"/>
    <col min="5089" max="5089" width="10.625" style="146" customWidth="1"/>
    <col min="5090" max="5093" width="5.875" style="146" customWidth="1"/>
    <col min="5094" max="5094" width="8.75" style="146" customWidth="1"/>
    <col min="5095" max="5095" width="5.875" style="146" customWidth="1"/>
    <col min="5096" max="5096" width="7.875" style="146" customWidth="1"/>
    <col min="5097" max="5097" width="5.875" style="146" customWidth="1"/>
    <col min="5098" max="5098" width="8" style="146" customWidth="1"/>
    <col min="5099" max="5103" width="5.875" style="146" customWidth="1"/>
    <col min="5104" max="5104" width="0.875" style="146" customWidth="1"/>
    <col min="5105" max="5105" width="5.75" style="146" customWidth="1"/>
    <col min="5106" max="5106" width="6" style="146" customWidth="1"/>
    <col min="5107" max="5107" width="1" style="146" customWidth="1"/>
    <col min="5108" max="5108" width="5.375" style="146" customWidth="1"/>
    <col min="5109" max="5109" width="6.875" style="146" customWidth="1"/>
    <col min="5110" max="5110" width="10.625" style="146" customWidth="1"/>
    <col min="5111" max="5111" width="8.625" style="146" customWidth="1"/>
    <col min="5112" max="5344" width="9.125" style="146"/>
    <col min="5345" max="5345" width="10.625" style="146" customWidth="1"/>
    <col min="5346" max="5349" width="5.875" style="146" customWidth="1"/>
    <col min="5350" max="5350" width="8.75" style="146" customWidth="1"/>
    <col min="5351" max="5351" width="5.875" style="146" customWidth="1"/>
    <col min="5352" max="5352" width="7.875" style="146" customWidth="1"/>
    <col min="5353" max="5353" width="5.875" style="146" customWidth="1"/>
    <col min="5354" max="5354" width="8" style="146" customWidth="1"/>
    <col min="5355" max="5359" width="5.875" style="146" customWidth="1"/>
    <col min="5360" max="5360" width="0.875" style="146" customWidth="1"/>
    <col min="5361" max="5361" width="5.75" style="146" customWidth="1"/>
    <col min="5362" max="5362" width="6" style="146" customWidth="1"/>
    <col min="5363" max="5363" width="1" style="146" customWidth="1"/>
    <col min="5364" max="5364" width="5.375" style="146" customWidth="1"/>
    <col min="5365" max="5365" width="6.875" style="146" customWidth="1"/>
    <col min="5366" max="5366" width="10.625" style="146" customWidth="1"/>
    <col min="5367" max="5367" width="8.625" style="146" customWidth="1"/>
    <col min="5368" max="5600" width="9.125" style="146"/>
    <col min="5601" max="5601" width="10.625" style="146" customWidth="1"/>
    <col min="5602" max="5605" width="5.875" style="146" customWidth="1"/>
    <col min="5606" max="5606" width="8.75" style="146" customWidth="1"/>
    <col min="5607" max="5607" width="5.875" style="146" customWidth="1"/>
    <col min="5608" max="5608" width="7.875" style="146" customWidth="1"/>
    <col min="5609" max="5609" width="5.875" style="146" customWidth="1"/>
    <col min="5610" max="5610" width="8" style="146" customWidth="1"/>
    <col min="5611" max="5615" width="5.875" style="146" customWidth="1"/>
    <col min="5616" max="5616" width="0.875" style="146" customWidth="1"/>
    <col min="5617" max="5617" width="5.75" style="146" customWidth="1"/>
    <col min="5618" max="5618" width="6" style="146" customWidth="1"/>
    <col min="5619" max="5619" width="1" style="146" customWidth="1"/>
    <col min="5620" max="5620" width="5.375" style="146" customWidth="1"/>
    <col min="5621" max="5621" width="6.875" style="146" customWidth="1"/>
    <col min="5622" max="5622" width="10.625" style="146" customWidth="1"/>
    <col min="5623" max="5623" width="8.625" style="146" customWidth="1"/>
    <col min="5624" max="5856" width="9.125" style="146"/>
    <col min="5857" max="5857" width="10.625" style="146" customWidth="1"/>
    <col min="5858" max="5861" width="5.875" style="146" customWidth="1"/>
    <col min="5862" max="5862" width="8.75" style="146" customWidth="1"/>
    <col min="5863" max="5863" width="5.875" style="146" customWidth="1"/>
    <col min="5864" max="5864" width="7.875" style="146" customWidth="1"/>
    <col min="5865" max="5865" width="5.875" style="146" customWidth="1"/>
    <col min="5866" max="5866" width="8" style="146" customWidth="1"/>
    <col min="5867" max="5871" width="5.875" style="146" customWidth="1"/>
    <col min="5872" max="5872" width="0.875" style="146" customWidth="1"/>
    <col min="5873" max="5873" width="5.75" style="146" customWidth="1"/>
    <col min="5874" max="5874" width="6" style="146" customWidth="1"/>
    <col min="5875" max="5875" width="1" style="146" customWidth="1"/>
    <col min="5876" max="5876" width="5.375" style="146" customWidth="1"/>
    <col min="5877" max="5877" width="6.875" style="146" customWidth="1"/>
    <col min="5878" max="5878" width="10.625" style="146" customWidth="1"/>
    <col min="5879" max="5879" width="8.625" style="146" customWidth="1"/>
    <col min="5880" max="6112" width="9.125" style="146"/>
    <col min="6113" max="6113" width="10.625" style="146" customWidth="1"/>
    <col min="6114" max="6117" width="5.875" style="146" customWidth="1"/>
    <col min="6118" max="6118" width="8.75" style="146" customWidth="1"/>
    <col min="6119" max="6119" width="5.875" style="146" customWidth="1"/>
    <col min="6120" max="6120" width="7.875" style="146" customWidth="1"/>
    <col min="6121" max="6121" width="5.875" style="146" customWidth="1"/>
    <col min="6122" max="6122" width="8" style="146" customWidth="1"/>
    <col min="6123" max="6127" width="5.875" style="146" customWidth="1"/>
    <col min="6128" max="6128" width="0.875" style="146" customWidth="1"/>
    <col min="6129" max="6129" width="5.75" style="146" customWidth="1"/>
    <col min="6130" max="6130" width="6" style="146" customWidth="1"/>
    <col min="6131" max="6131" width="1" style="146" customWidth="1"/>
    <col min="6132" max="6132" width="5.375" style="146" customWidth="1"/>
    <col min="6133" max="6133" width="6.875" style="146" customWidth="1"/>
    <col min="6134" max="6134" width="10.625" style="146" customWidth="1"/>
    <col min="6135" max="6135" width="8.625" style="146" customWidth="1"/>
    <col min="6136" max="6368" width="9.125" style="146"/>
    <col min="6369" max="6369" width="10.625" style="146" customWidth="1"/>
    <col min="6370" max="6373" width="5.875" style="146" customWidth="1"/>
    <col min="6374" max="6374" width="8.75" style="146" customWidth="1"/>
    <col min="6375" max="6375" width="5.875" style="146" customWidth="1"/>
    <col min="6376" max="6376" width="7.875" style="146" customWidth="1"/>
    <col min="6377" max="6377" width="5.875" style="146" customWidth="1"/>
    <col min="6378" max="6378" width="8" style="146" customWidth="1"/>
    <col min="6379" max="6383" width="5.875" style="146" customWidth="1"/>
    <col min="6384" max="6384" width="0.875" style="146" customWidth="1"/>
    <col min="6385" max="6385" width="5.75" style="146" customWidth="1"/>
    <col min="6386" max="6386" width="6" style="146" customWidth="1"/>
    <col min="6387" max="6387" width="1" style="146" customWidth="1"/>
    <col min="6388" max="6388" width="5.375" style="146" customWidth="1"/>
    <col min="6389" max="6389" width="6.875" style="146" customWidth="1"/>
    <col min="6390" max="6390" width="10.625" style="146" customWidth="1"/>
    <col min="6391" max="6391" width="8.625" style="146" customWidth="1"/>
    <col min="6392" max="6624" width="9.125" style="146"/>
    <col min="6625" max="6625" width="10.625" style="146" customWidth="1"/>
    <col min="6626" max="6629" width="5.875" style="146" customWidth="1"/>
    <col min="6630" max="6630" width="8.75" style="146" customWidth="1"/>
    <col min="6631" max="6631" width="5.875" style="146" customWidth="1"/>
    <col min="6632" max="6632" width="7.875" style="146" customWidth="1"/>
    <col min="6633" max="6633" width="5.875" style="146" customWidth="1"/>
    <col min="6634" max="6634" width="8" style="146" customWidth="1"/>
    <col min="6635" max="6639" width="5.875" style="146" customWidth="1"/>
    <col min="6640" max="6640" width="0.875" style="146" customWidth="1"/>
    <col min="6641" max="6641" width="5.75" style="146" customWidth="1"/>
    <col min="6642" max="6642" width="6" style="146" customWidth="1"/>
    <col min="6643" max="6643" width="1" style="146" customWidth="1"/>
    <col min="6644" max="6644" width="5.375" style="146" customWidth="1"/>
    <col min="6645" max="6645" width="6.875" style="146" customWidth="1"/>
    <col min="6646" max="6646" width="10.625" style="146" customWidth="1"/>
    <col min="6647" max="6647" width="8.625" style="146" customWidth="1"/>
    <col min="6648" max="6880" width="9.125" style="146"/>
    <col min="6881" max="6881" width="10.625" style="146" customWidth="1"/>
    <col min="6882" max="6885" width="5.875" style="146" customWidth="1"/>
    <col min="6886" max="6886" width="8.75" style="146" customWidth="1"/>
    <col min="6887" max="6887" width="5.875" style="146" customWidth="1"/>
    <col min="6888" max="6888" width="7.875" style="146" customWidth="1"/>
    <col min="6889" max="6889" width="5.875" style="146" customWidth="1"/>
    <col min="6890" max="6890" width="8" style="146" customWidth="1"/>
    <col min="6891" max="6895" width="5.875" style="146" customWidth="1"/>
    <col min="6896" max="6896" width="0.875" style="146" customWidth="1"/>
    <col min="6897" max="6897" width="5.75" style="146" customWidth="1"/>
    <col min="6898" max="6898" width="6" style="146" customWidth="1"/>
    <col min="6899" max="6899" width="1" style="146" customWidth="1"/>
    <col min="6900" max="6900" width="5.375" style="146" customWidth="1"/>
    <col min="6901" max="6901" width="6.875" style="146" customWidth="1"/>
    <col min="6902" max="6902" width="10.625" style="146" customWidth="1"/>
    <col min="6903" max="6903" width="8.625" style="146" customWidth="1"/>
    <col min="6904" max="7136" width="9.125" style="146"/>
    <col min="7137" max="7137" width="10.625" style="146" customWidth="1"/>
    <col min="7138" max="7141" width="5.875" style="146" customWidth="1"/>
    <col min="7142" max="7142" width="8.75" style="146" customWidth="1"/>
    <col min="7143" max="7143" width="5.875" style="146" customWidth="1"/>
    <col min="7144" max="7144" width="7.875" style="146" customWidth="1"/>
    <col min="7145" max="7145" width="5.875" style="146" customWidth="1"/>
    <col min="7146" max="7146" width="8" style="146" customWidth="1"/>
    <col min="7147" max="7151" width="5.875" style="146" customWidth="1"/>
    <col min="7152" max="7152" width="0.875" style="146" customWidth="1"/>
    <col min="7153" max="7153" width="5.75" style="146" customWidth="1"/>
    <col min="7154" max="7154" width="6" style="146" customWidth="1"/>
    <col min="7155" max="7155" width="1" style="146" customWidth="1"/>
    <col min="7156" max="7156" width="5.375" style="146" customWidth="1"/>
    <col min="7157" max="7157" width="6.875" style="146" customWidth="1"/>
    <col min="7158" max="7158" width="10.625" style="146" customWidth="1"/>
    <col min="7159" max="7159" width="8.625" style="146" customWidth="1"/>
    <col min="7160" max="7392" width="9.125" style="146"/>
    <col min="7393" max="7393" width="10.625" style="146" customWidth="1"/>
    <col min="7394" max="7397" width="5.875" style="146" customWidth="1"/>
    <col min="7398" max="7398" width="8.75" style="146" customWidth="1"/>
    <col min="7399" max="7399" width="5.875" style="146" customWidth="1"/>
    <col min="7400" max="7400" width="7.875" style="146" customWidth="1"/>
    <col min="7401" max="7401" width="5.875" style="146" customWidth="1"/>
    <col min="7402" max="7402" width="8" style="146" customWidth="1"/>
    <col min="7403" max="7407" width="5.875" style="146" customWidth="1"/>
    <col min="7408" max="7408" width="0.875" style="146" customWidth="1"/>
    <col min="7409" max="7409" width="5.75" style="146" customWidth="1"/>
    <col min="7410" max="7410" width="6" style="146" customWidth="1"/>
    <col min="7411" max="7411" width="1" style="146" customWidth="1"/>
    <col min="7412" max="7412" width="5.375" style="146" customWidth="1"/>
    <col min="7413" max="7413" width="6.875" style="146" customWidth="1"/>
    <col min="7414" max="7414" width="10.625" style="146" customWidth="1"/>
    <col min="7415" max="7415" width="8.625" style="146" customWidth="1"/>
    <col min="7416" max="7648" width="9.125" style="146"/>
    <col min="7649" max="7649" width="10.625" style="146" customWidth="1"/>
    <col min="7650" max="7653" width="5.875" style="146" customWidth="1"/>
    <col min="7654" max="7654" width="8.75" style="146" customWidth="1"/>
    <col min="7655" max="7655" width="5.875" style="146" customWidth="1"/>
    <col min="7656" max="7656" width="7.875" style="146" customWidth="1"/>
    <col min="7657" max="7657" width="5.875" style="146" customWidth="1"/>
    <col min="7658" max="7658" width="8" style="146" customWidth="1"/>
    <col min="7659" max="7663" width="5.875" style="146" customWidth="1"/>
    <col min="7664" max="7664" width="0.875" style="146" customWidth="1"/>
    <col min="7665" max="7665" width="5.75" style="146" customWidth="1"/>
    <col min="7666" max="7666" width="6" style="146" customWidth="1"/>
    <col min="7667" max="7667" width="1" style="146" customWidth="1"/>
    <col min="7668" max="7668" width="5.375" style="146" customWidth="1"/>
    <col min="7669" max="7669" width="6.875" style="146" customWidth="1"/>
    <col min="7670" max="7670" width="10.625" style="146" customWidth="1"/>
    <col min="7671" max="7671" width="8.625" style="146" customWidth="1"/>
    <col min="7672" max="7904" width="9.125" style="146"/>
    <col min="7905" max="7905" width="10.625" style="146" customWidth="1"/>
    <col min="7906" max="7909" width="5.875" style="146" customWidth="1"/>
    <col min="7910" max="7910" width="8.75" style="146" customWidth="1"/>
    <col min="7911" max="7911" width="5.875" style="146" customWidth="1"/>
    <col min="7912" max="7912" width="7.875" style="146" customWidth="1"/>
    <col min="7913" max="7913" width="5.875" style="146" customWidth="1"/>
    <col min="7914" max="7914" width="8" style="146" customWidth="1"/>
    <col min="7915" max="7919" width="5.875" style="146" customWidth="1"/>
    <col min="7920" max="7920" width="0.875" style="146" customWidth="1"/>
    <col min="7921" max="7921" width="5.75" style="146" customWidth="1"/>
    <col min="7922" max="7922" width="6" style="146" customWidth="1"/>
    <col min="7923" max="7923" width="1" style="146" customWidth="1"/>
    <col min="7924" max="7924" width="5.375" style="146" customWidth="1"/>
    <col min="7925" max="7925" width="6.875" style="146" customWidth="1"/>
    <col min="7926" max="7926" width="10.625" style="146" customWidth="1"/>
    <col min="7927" max="7927" width="8.625" style="146" customWidth="1"/>
    <col min="7928" max="8160" width="9.125" style="146"/>
    <col min="8161" max="8161" width="10.625" style="146" customWidth="1"/>
    <col min="8162" max="8165" width="5.875" style="146" customWidth="1"/>
    <col min="8166" max="8166" width="8.75" style="146" customWidth="1"/>
    <col min="8167" max="8167" width="5.875" style="146" customWidth="1"/>
    <col min="8168" max="8168" width="7.875" style="146" customWidth="1"/>
    <col min="8169" max="8169" width="5.875" style="146" customWidth="1"/>
    <col min="8170" max="8170" width="8" style="146" customWidth="1"/>
    <col min="8171" max="8175" width="5.875" style="146" customWidth="1"/>
    <col min="8176" max="8176" width="0.875" style="146" customWidth="1"/>
    <col min="8177" max="8177" width="5.75" style="146" customWidth="1"/>
    <col min="8178" max="8178" width="6" style="146" customWidth="1"/>
    <col min="8179" max="8179" width="1" style="146" customWidth="1"/>
    <col min="8180" max="8180" width="5.375" style="146" customWidth="1"/>
    <col min="8181" max="8181" width="6.875" style="146" customWidth="1"/>
    <col min="8182" max="8182" width="10.625" style="146" customWidth="1"/>
    <col min="8183" max="8183" width="8.625" style="146" customWidth="1"/>
    <col min="8184" max="8416" width="9.125" style="146"/>
    <col min="8417" max="8417" width="10.625" style="146" customWidth="1"/>
    <col min="8418" max="8421" width="5.875" style="146" customWidth="1"/>
    <col min="8422" max="8422" width="8.75" style="146" customWidth="1"/>
    <col min="8423" max="8423" width="5.875" style="146" customWidth="1"/>
    <col min="8424" max="8424" width="7.875" style="146" customWidth="1"/>
    <col min="8425" max="8425" width="5.875" style="146" customWidth="1"/>
    <col min="8426" max="8426" width="8" style="146" customWidth="1"/>
    <col min="8427" max="8431" width="5.875" style="146" customWidth="1"/>
    <col min="8432" max="8432" width="0.875" style="146" customWidth="1"/>
    <col min="8433" max="8433" width="5.75" style="146" customWidth="1"/>
    <col min="8434" max="8434" width="6" style="146" customWidth="1"/>
    <col min="8435" max="8435" width="1" style="146" customWidth="1"/>
    <col min="8436" max="8436" width="5.375" style="146" customWidth="1"/>
    <col min="8437" max="8437" width="6.875" style="146" customWidth="1"/>
    <col min="8438" max="8438" width="10.625" style="146" customWidth="1"/>
    <col min="8439" max="8439" width="8.625" style="146" customWidth="1"/>
    <col min="8440" max="8672" width="9.125" style="146"/>
    <col min="8673" max="8673" width="10.625" style="146" customWidth="1"/>
    <col min="8674" max="8677" width="5.875" style="146" customWidth="1"/>
    <col min="8678" max="8678" width="8.75" style="146" customWidth="1"/>
    <col min="8679" max="8679" width="5.875" style="146" customWidth="1"/>
    <col min="8680" max="8680" width="7.875" style="146" customWidth="1"/>
    <col min="8681" max="8681" width="5.875" style="146" customWidth="1"/>
    <col min="8682" max="8682" width="8" style="146" customWidth="1"/>
    <col min="8683" max="8687" width="5.875" style="146" customWidth="1"/>
    <col min="8688" max="8688" width="0.875" style="146" customWidth="1"/>
    <col min="8689" max="8689" width="5.75" style="146" customWidth="1"/>
    <col min="8690" max="8690" width="6" style="146" customWidth="1"/>
    <col min="8691" max="8691" width="1" style="146" customWidth="1"/>
    <col min="8692" max="8692" width="5.375" style="146" customWidth="1"/>
    <col min="8693" max="8693" width="6.875" style="146" customWidth="1"/>
    <col min="8694" max="8694" width="10.625" style="146" customWidth="1"/>
    <col min="8695" max="8695" width="8.625" style="146" customWidth="1"/>
    <col min="8696" max="8928" width="9.125" style="146"/>
    <col min="8929" max="8929" width="10.625" style="146" customWidth="1"/>
    <col min="8930" max="8933" width="5.875" style="146" customWidth="1"/>
    <col min="8934" max="8934" width="8.75" style="146" customWidth="1"/>
    <col min="8935" max="8935" width="5.875" style="146" customWidth="1"/>
    <col min="8936" max="8936" width="7.875" style="146" customWidth="1"/>
    <col min="8937" max="8937" width="5.875" style="146" customWidth="1"/>
    <col min="8938" max="8938" width="8" style="146" customWidth="1"/>
    <col min="8939" max="8943" width="5.875" style="146" customWidth="1"/>
    <col min="8944" max="8944" width="0.875" style="146" customWidth="1"/>
    <col min="8945" max="8945" width="5.75" style="146" customWidth="1"/>
    <col min="8946" max="8946" width="6" style="146" customWidth="1"/>
    <col min="8947" max="8947" width="1" style="146" customWidth="1"/>
    <col min="8948" max="8948" width="5.375" style="146" customWidth="1"/>
    <col min="8949" max="8949" width="6.875" style="146" customWidth="1"/>
    <col min="8950" max="8950" width="10.625" style="146" customWidth="1"/>
    <col min="8951" max="8951" width="8.625" style="146" customWidth="1"/>
    <col min="8952" max="9184" width="9.125" style="146"/>
    <col min="9185" max="9185" width="10.625" style="146" customWidth="1"/>
    <col min="9186" max="9189" width="5.875" style="146" customWidth="1"/>
    <col min="9190" max="9190" width="8.75" style="146" customWidth="1"/>
    <col min="9191" max="9191" width="5.875" style="146" customWidth="1"/>
    <col min="9192" max="9192" width="7.875" style="146" customWidth="1"/>
    <col min="9193" max="9193" width="5.875" style="146" customWidth="1"/>
    <col min="9194" max="9194" width="8" style="146" customWidth="1"/>
    <col min="9195" max="9199" width="5.875" style="146" customWidth="1"/>
    <col min="9200" max="9200" width="0.875" style="146" customWidth="1"/>
    <col min="9201" max="9201" width="5.75" style="146" customWidth="1"/>
    <col min="9202" max="9202" width="6" style="146" customWidth="1"/>
    <col min="9203" max="9203" width="1" style="146" customWidth="1"/>
    <col min="9204" max="9204" width="5.375" style="146" customWidth="1"/>
    <col min="9205" max="9205" width="6.875" style="146" customWidth="1"/>
    <col min="9206" max="9206" width="10.625" style="146" customWidth="1"/>
    <col min="9207" max="9207" width="8.625" style="146" customWidth="1"/>
    <col min="9208" max="9440" width="9.125" style="146"/>
    <col min="9441" max="9441" width="10.625" style="146" customWidth="1"/>
    <col min="9442" max="9445" width="5.875" style="146" customWidth="1"/>
    <col min="9446" max="9446" width="8.75" style="146" customWidth="1"/>
    <col min="9447" max="9447" width="5.875" style="146" customWidth="1"/>
    <col min="9448" max="9448" width="7.875" style="146" customWidth="1"/>
    <col min="9449" max="9449" width="5.875" style="146" customWidth="1"/>
    <col min="9450" max="9450" width="8" style="146" customWidth="1"/>
    <col min="9451" max="9455" width="5.875" style="146" customWidth="1"/>
    <col min="9456" max="9456" width="0.875" style="146" customWidth="1"/>
    <col min="9457" max="9457" width="5.75" style="146" customWidth="1"/>
    <col min="9458" max="9458" width="6" style="146" customWidth="1"/>
    <col min="9459" max="9459" width="1" style="146" customWidth="1"/>
    <col min="9460" max="9460" width="5.375" style="146" customWidth="1"/>
    <col min="9461" max="9461" width="6.875" style="146" customWidth="1"/>
    <col min="9462" max="9462" width="10.625" style="146" customWidth="1"/>
    <col min="9463" max="9463" width="8.625" style="146" customWidth="1"/>
    <col min="9464" max="9696" width="9.125" style="146"/>
    <col min="9697" max="9697" width="10.625" style="146" customWidth="1"/>
    <col min="9698" max="9701" width="5.875" style="146" customWidth="1"/>
    <col min="9702" max="9702" width="8.75" style="146" customWidth="1"/>
    <col min="9703" max="9703" width="5.875" style="146" customWidth="1"/>
    <col min="9704" max="9704" width="7.875" style="146" customWidth="1"/>
    <col min="9705" max="9705" width="5.875" style="146" customWidth="1"/>
    <col min="9706" max="9706" width="8" style="146" customWidth="1"/>
    <col min="9707" max="9711" width="5.875" style="146" customWidth="1"/>
    <col min="9712" max="9712" width="0.875" style="146" customWidth="1"/>
    <col min="9713" max="9713" width="5.75" style="146" customWidth="1"/>
    <col min="9714" max="9714" width="6" style="146" customWidth="1"/>
    <col min="9715" max="9715" width="1" style="146" customWidth="1"/>
    <col min="9716" max="9716" width="5.375" style="146" customWidth="1"/>
    <col min="9717" max="9717" width="6.875" style="146" customWidth="1"/>
    <col min="9718" max="9718" width="10.625" style="146" customWidth="1"/>
    <col min="9719" max="9719" width="8.625" style="146" customWidth="1"/>
    <col min="9720" max="9952" width="9.125" style="146"/>
    <col min="9953" max="9953" width="10.625" style="146" customWidth="1"/>
    <col min="9954" max="9957" width="5.875" style="146" customWidth="1"/>
    <col min="9958" max="9958" width="8.75" style="146" customWidth="1"/>
    <col min="9959" max="9959" width="5.875" style="146" customWidth="1"/>
    <col min="9960" max="9960" width="7.875" style="146" customWidth="1"/>
    <col min="9961" max="9961" width="5.875" style="146" customWidth="1"/>
    <col min="9962" max="9962" width="8" style="146" customWidth="1"/>
    <col min="9963" max="9967" width="5.875" style="146" customWidth="1"/>
    <col min="9968" max="9968" width="0.875" style="146" customWidth="1"/>
    <col min="9969" max="9969" width="5.75" style="146" customWidth="1"/>
    <col min="9970" max="9970" width="6" style="146" customWidth="1"/>
    <col min="9971" max="9971" width="1" style="146" customWidth="1"/>
    <col min="9972" max="9972" width="5.375" style="146" customWidth="1"/>
    <col min="9973" max="9973" width="6.875" style="146" customWidth="1"/>
    <col min="9974" max="9974" width="10.625" style="146" customWidth="1"/>
    <col min="9975" max="9975" width="8.625" style="146" customWidth="1"/>
    <col min="9976" max="10208" width="9.125" style="146"/>
    <col min="10209" max="10209" width="10.625" style="146" customWidth="1"/>
    <col min="10210" max="10213" width="5.875" style="146" customWidth="1"/>
    <col min="10214" max="10214" width="8.75" style="146" customWidth="1"/>
    <col min="10215" max="10215" width="5.875" style="146" customWidth="1"/>
    <col min="10216" max="10216" width="7.875" style="146" customWidth="1"/>
    <col min="10217" max="10217" width="5.875" style="146" customWidth="1"/>
    <col min="10218" max="10218" width="8" style="146" customWidth="1"/>
    <col min="10219" max="10223" width="5.875" style="146" customWidth="1"/>
    <col min="10224" max="10224" width="0.875" style="146" customWidth="1"/>
    <col min="10225" max="10225" width="5.75" style="146" customWidth="1"/>
    <col min="10226" max="10226" width="6" style="146" customWidth="1"/>
    <col min="10227" max="10227" width="1" style="146" customWidth="1"/>
    <col min="10228" max="10228" width="5.375" style="146" customWidth="1"/>
    <col min="10229" max="10229" width="6.875" style="146" customWidth="1"/>
    <col min="10230" max="10230" width="10.625" style="146" customWidth="1"/>
    <col min="10231" max="10231" width="8.625" style="146" customWidth="1"/>
    <col min="10232" max="10464" width="9.125" style="146"/>
    <col min="10465" max="10465" width="10.625" style="146" customWidth="1"/>
    <col min="10466" max="10469" width="5.875" style="146" customWidth="1"/>
    <col min="10470" max="10470" width="8.75" style="146" customWidth="1"/>
    <col min="10471" max="10471" width="5.875" style="146" customWidth="1"/>
    <col min="10472" max="10472" width="7.875" style="146" customWidth="1"/>
    <col min="10473" max="10473" width="5.875" style="146" customWidth="1"/>
    <col min="10474" max="10474" width="8" style="146" customWidth="1"/>
    <col min="10475" max="10479" width="5.875" style="146" customWidth="1"/>
    <col min="10480" max="10480" width="0.875" style="146" customWidth="1"/>
    <col min="10481" max="10481" width="5.75" style="146" customWidth="1"/>
    <col min="10482" max="10482" width="6" style="146" customWidth="1"/>
    <col min="10483" max="10483" width="1" style="146" customWidth="1"/>
    <col min="10484" max="10484" width="5.375" style="146" customWidth="1"/>
    <col min="10485" max="10485" width="6.875" style="146" customWidth="1"/>
    <col min="10486" max="10486" width="10.625" style="146" customWidth="1"/>
    <col min="10487" max="10487" width="8.625" style="146" customWidth="1"/>
    <col min="10488" max="10720" width="9.125" style="146"/>
    <col min="10721" max="10721" width="10.625" style="146" customWidth="1"/>
    <col min="10722" max="10725" width="5.875" style="146" customWidth="1"/>
    <col min="10726" max="10726" width="8.75" style="146" customWidth="1"/>
    <col min="10727" max="10727" width="5.875" style="146" customWidth="1"/>
    <col min="10728" max="10728" width="7.875" style="146" customWidth="1"/>
    <col min="10729" max="10729" width="5.875" style="146" customWidth="1"/>
    <col min="10730" max="10730" width="8" style="146" customWidth="1"/>
    <col min="10731" max="10735" width="5.875" style="146" customWidth="1"/>
    <col min="10736" max="10736" width="0.875" style="146" customWidth="1"/>
    <col min="10737" max="10737" width="5.75" style="146" customWidth="1"/>
    <col min="10738" max="10738" width="6" style="146" customWidth="1"/>
    <col min="10739" max="10739" width="1" style="146" customWidth="1"/>
    <col min="10740" max="10740" width="5.375" style="146" customWidth="1"/>
    <col min="10741" max="10741" width="6.875" style="146" customWidth="1"/>
    <col min="10742" max="10742" width="10.625" style="146" customWidth="1"/>
    <col min="10743" max="10743" width="8.625" style="146" customWidth="1"/>
    <col min="10744" max="10976" width="9.125" style="146"/>
    <col min="10977" max="10977" width="10.625" style="146" customWidth="1"/>
    <col min="10978" max="10981" width="5.875" style="146" customWidth="1"/>
    <col min="10982" max="10982" width="8.75" style="146" customWidth="1"/>
    <col min="10983" max="10983" width="5.875" style="146" customWidth="1"/>
    <col min="10984" max="10984" width="7.875" style="146" customWidth="1"/>
    <col min="10985" max="10985" width="5.875" style="146" customWidth="1"/>
    <col min="10986" max="10986" width="8" style="146" customWidth="1"/>
    <col min="10987" max="10991" width="5.875" style="146" customWidth="1"/>
    <col min="10992" max="10992" width="0.875" style="146" customWidth="1"/>
    <col min="10993" max="10993" width="5.75" style="146" customWidth="1"/>
    <col min="10994" max="10994" width="6" style="146" customWidth="1"/>
    <col min="10995" max="10995" width="1" style="146" customWidth="1"/>
    <col min="10996" max="10996" width="5.375" style="146" customWidth="1"/>
    <col min="10997" max="10997" width="6.875" style="146" customWidth="1"/>
    <col min="10998" max="10998" width="10.625" style="146" customWidth="1"/>
    <col min="10999" max="10999" width="8.625" style="146" customWidth="1"/>
    <col min="11000" max="11232" width="9.125" style="146"/>
    <col min="11233" max="11233" width="10.625" style="146" customWidth="1"/>
    <col min="11234" max="11237" width="5.875" style="146" customWidth="1"/>
    <col min="11238" max="11238" width="8.75" style="146" customWidth="1"/>
    <col min="11239" max="11239" width="5.875" style="146" customWidth="1"/>
    <col min="11240" max="11240" width="7.875" style="146" customWidth="1"/>
    <col min="11241" max="11241" width="5.875" style="146" customWidth="1"/>
    <col min="11242" max="11242" width="8" style="146" customWidth="1"/>
    <col min="11243" max="11247" width="5.875" style="146" customWidth="1"/>
    <col min="11248" max="11248" width="0.875" style="146" customWidth="1"/>
    <col min="11249" max="11249" width="5.75" style="146" customWidth="1"/>
    <col min="11250" max="11250" width="6" style="146" customWidth="1"/>
    <col min="11251" max="11251" width="1" style="146" customWidth="1"/>
    <col min="11252" max="11252" width="5.375" style="146" customWidth="1"/>
    <col min="11253" max="11253" width="6.875" style="146" customWidth="1"/>
    <col min="11254" max="11254" width="10.625" style="146" customWidth="1"/>
    <col min="11255" max="11255" width="8.625" style="146" customWidth="1"/>
    <col min="11256" max="11488" width="9.125" style="146"/>
    <col min="11489" max="11489" width="10.625" style="146" customWidth="1"/>
    <col min="11490" max="11493" width="5.875" style="146" customWidth="1"/>
    <col min="11494" max="11494" width="8.75" style="146" customWidth="1"/>
    <col min="11495" max="11495" width="5.875" style="146" customWidth="1"/>
    <col min="11496" max="11496" width="7.875" style="146" customWidth="1"/>
    <col min="11497" max="11497" width="5.875" style="146" customWidth="1"/>
    <col min="11498" max="11498" width="8" style="146" customWidth="1"/>
    <col min="11499" max="11503" width="5.875" style="146" customWidth="1"/>
    <col min="11504" max="11504" width="0.875" style="146" customWidth="1"/>
    <col min="11505" max="11505" width="5.75" style="146" customWidth="1"/>
    <col min="11506" max="11506" width="6" style="146" customWidth="1"/>
    <col min="11507" max="11507" width="1" style="146" customWidth="1"/>
    <col min="11508" max="11508" width="5.375" style="146" customWidth="1"/>
    <col min="11509" max="11509" width="6.875" style="146" customWidth="1"/>
    <col min="11510" max="11510" width="10.625" style="146" customWidth="1"/>
    <col min="11511" max="11511" width="8.625" style="146" customWidth="1"/>
    <col min="11512" max="11744" width="9.125" style="146"/>
    <col min="11745" max="11745" width="10.625" style="146" customWidth="1"/>
    <col min="11746" max="11749" width="5.875" style="146" customWidth="1"/>
    <col min="11750" max="11750" width="8.75" style="146" customWidth="1"/>
    <col min="11751" max="11751" width="5.875" style="146" customWidth="1"/>
    <col min="11752" max="11752" width="7.875" style="146" customWidth="1"/>
    <col min="11753" max="11753" width="5.875" style="146" customWidth="1"/>
    <col min="11754" max="11754" width="8" style="146" customWidth="1"/>
    <col min="11755" max="11759" width="5.875" style="146" customWidth="1"/>
    <col min="11760" max="11760" width="0.875" style="146" customWidth="1"/>
    <col min="11761" max="11761" width="5.75" style="146" customWidth="1"/>
    <col min="11762" max="11762" width="6" style="146" customWidth="1"/>
    <col min="11763" max="11763" width="1" style="146" customWidth="1"/>
    <col min="11764" max="11764" width="5.375" style="146" customWidth="1"/>
    <col min="11765" max="11765" width="6.875" style="146" customWidth="1"/>
    <col min="11766" max="11766" width="10.625" style="146" customWidth="1"/>
    <col min="11767" max="11767" width="8.625" style="146" customWidth="1"/>
    <col min="11768" max="12000" width="9.125" style="146"/>
    <col min="12001" max="12001" width="10.625" style="146" customWidth="1"/>
    <col min="12002" max="12005" width="5.875" style="146" customWidth="1"/>
    <col min="12006" max="12006" width="8.75" style="146" customWidth="1"/>
    <col min="12007" max="12007" width="5.875" style="146" customWidth="1"/>
    <col min="12008" max="12008" width="7.875" style="146" customWidth="1"/>
    <col min="12009" max="12009" width="5.875" style="146" customWidth="1"/>
    <col min="12010" max="12010" width="8" style="146" customWidth="1"/>
    <col min="12011" max="12015" width="5.875" style="146" customWidth="1"/>
    <col min="12016" max="12016" width="0.875" style="146" customWidth="1"/>
    <col min="12017" max="12017" width="5.75" style="146" customWidth="1"/>
    <col min="12018" max="12018" width="6" style="146" customWidth="1"/>
    <col min="12019" max="12019" width="1" style="146" customWidth="1"/>
    <col min="12020" max="12020" width="5.375" style="146" customWidth="1"/>
    <col min="12021" max="12021" width="6.875" style="146" customWidth="1"/>
    <col min="12022" max="12022" width="10.625" style="146" customWidth="1"/>
    <col min="12023" max="12023" width="8.625" style="146" customWidth="1"/>
    <col min="12024" max="12256" width="9.125" style="146"/>
    <col min="12257" max="12257" width="10.625" style="146" customWidth="1"/>
    <col min="12258" max="12261" width="5.875" style="146" customWidth="1"/>
    <col min="12262" max="12262" width="8.75" style="146" customWidth="1"/>
    <col min="12263" max="12263" width="5.875" style="146" customWidth="1"/>
    <col min="12264" max="12264" width="7.875" style="146" customWidth="1"/>
    <col min="12265" max="12265" width="5.875" style="146" customWidth="1"/>
    <col min="12266" max="12266" width="8" style="146" customWidth="1"/>
    <col min="12267" max="12271" width="5.875" style="146" customWidth="1"/>
    <col min="12272" max="12272" width="0.875" style="146" customWidth="1"/>
    <col min="12273" max="12273" width="5.75" style="146" customWidth="1"/>
    <col min="12274" max="12274" width="6" style="146" customWidth="1"/>
    <col min="12275" max="12275" width="1" style="146" customWidth="1"/>
    <col min="12276" max="12276" width="5.375" style="146" customWidth="1"/>
    <col min="12277" max="12277" width="6.875" style="146" customWidth="1"/>
    <col min="12278" max="12278" width="10.625" style="146" customWidth="1"/>
    <col min="12279" max="12279" width="8.625" style="146" customWidth="1"/>
    <col min="12280" max="12512" width="9.125" style="146"/>
    <col min="12513" max="12513" width="10.625" style="146" customWidth="1"/>
    <col min="12514" max="12517" width="5.875" style="146" customWidth="1"/>
    <col min="12518" max="12518" width="8.75" style="146" customWidth="1"/>
    <col min="12519" max="12519" width="5.875" style="146" customWidth="1"/>
    <col min="12520" max="12520" width="7.875" style="146" customWidth="1"/>
    <col min="12521" max="12521" width="5.875" style="146" customWidth="1"/>
    <col min="12522" max="12522" width="8" style="146" customWidth="1"/>
    <col min="12523" max="12527" width="5.875" style="146" customWidth="1"/>
    <col min="12528" max="12528" width="0.875" style="146" customWidth="1"/>
    <col min="12529" max="12529" width="5.75" style="146" customWidth="1"/>
    <col min="12530" max="12530" width="6" style="146" customWidth="1"/>
    <col min="12531" max="12531" width="1" style="146" customWidth="1"/>
    <col min="12532" max="12532" width="5.375" style="146" customWidth="1"/>
    <col min="12533" max="12533" width="6.875" style="146" customWidth="1"/>
    <col min="12534" max="12534" width="10.625" style="146" customWidth="1"/>
    <col min="12535" max="12535" width="8.625" style="146" customWidth="1"/>
    <col min="12536" max="12768" width="9.125" style="146"/>
    <col min="12769" max="12769" width="10.625" style="146" customWidth="1"/>
    <col min="12770" max="12773" width="5.875" style="146" customWidth="1"/>
    <col min="12774" max="12774" width="8.75" style="146" customWidth="1"/>
    <col min="12775" max="12775" width="5.875" style="146" customWidth="1"/>
    <col min="12776" max="12776" width="7.875" style="146" customWidth="1"/>
    <col min="12777" max="12777" width="5.875" style="146" customWidth="1"/>
    <col min="12778" max="12778" width="8" style="146" customWidth="1"/>
    <col min="12779" max="12783" width="5.875" style="146" customWidth="1"/>
    <col min="12784" max="12784" width="0.875" style="146" customWidth="1"/>
    <col min="12785" max="12785" width="5.75" style="146" customWidth="1"/>
    <col min="12786" max="12786" width="6" style="146" customWidth="1"/>
    <col min="12787" max="12787" width="1" style="146" customWidth="1"/>
    <col min="12788" max="12788" width="5.375" style="146" customWidth="1"/>
    <col min="12789" max="12789" width="6.875" style="146" customWidth="1"/>
    <col min="12790" max="12790" width="10.625" style="146" customWidth="1"/>
    <col min="12791" max="12791" width="8.625" style="146" customWidth="1"/>
    <col min="12792" max="13024" width="9.125" style="146"/>
    <col min="13025" max="13025" width="10.625" style="146" customWidth="1"/>
    <col min="13026" max="13029" width="5.875" style="146" customWidth="1"/>
    <col min="13030" max="13030" width="8.75" style="146" customWidth="1"/>
    <col min="13031" max="13031" width="5.875" style="146" customWidth="1"/>
    <col min="13032" max="13032" width="7.875" style="146" customWidth="1"/>
    <col min="13033" max="13033" width="5.875" style="146" customWidth="1"/>
    <col min="13034" max="13034" width="8" style="146" customWidth="1"/>
    <col min="13035" max="13039" width="5.875" style="146" customWidth="1"/>
    <col min="13040" max="13040" width="0.875" style="146" customWidth="1"/>
    <col min="13041" max="13041" width="5.75" style="146" customWidth="1"/>
    <col min="13042" max="13042" width="6" style="146" customWidth="1"/>
    <col min="13043" max="13043" width="1" style="146" customWidth="1"/>
    <col min="13044" max="13044" width="5.375" style="146" customWidth="1"/>
    <col min="13045" max="13045" width="6.875" style="146" customWidth="1"/>
    <col min="13046" max="13046" width="10.625" style="146" customWidth="1"/>
    <col min="13047" max="13047" width="8.625" style="146" customWidth="1"/>
    <col min="13048" max="13280" width="9.125" style="146"/>
    <col min="13281" max="13281" width="10.625" style="146" customWidth="1"/>
    <col min="13282" max="13285" width="5.875" style="146" customWidth="1"/>
    <col min="13286" max="13286" width="8.75" style="146" customWidth="1"/>
    <col min="13287" max="13287" width="5.875" style="146" customWidth="1"/>
    <col min="13288" max="13288" width="7.875" style="146" customWidth="1"/>
    <col min="13289" max="13289" width="5.875" style="146" customWidth="1"/>
    <col min="13290" max="13290" width="8" style="146" customWidth="1"/>
    <col min="13291" max="13295" width="5.875" style="146" customWidth="1"/>
    <col min="13296" max="13296" width="0.875" style="146" customWidth="1"/>
    <col min="13297" max="13297" width="5.75" style="146" customWidth="1"/>
    <col min="13298" max="13298" width="6" style="146" customWidth="1"/>
    <col min="13299" max="13299" width="1" style="146" customWidth="1"/>
    <col min="13300" max="13300" width="5.375" style="146" customWidth="1"/>
    <col min="13301" max="13301" width="6.875" style="146" customWidth="1"/>
    <col min="13302" max="13302" width="10.625" style="146" customWidth="1"/>
    <col min="13303" max="13303" width="8.625" style="146" customWidth="1"/>
    <col min="13304" max="13536" width="9.125" style="146"/>
    <col min="13537" max="13537" width="10.625" style="146" customWidth="1"/>
    <col min="13538" max="13541" width="5.875" style="146" customWidth="1"/>
    <col min="13542" max="13542" width="8.75" style="146" customWidth="1"/>
    <col min="13543" max="13543" width="5.875" style="146" customWidth="1"/>
    <col min="13544" max="13544" width="7.875" style="146" customWidth="1"/>
    <col min="13545" max="13545" width="5.875" style="146" customWidth="1"/>
    <col min="13546" max="13546" width="8" style="146" customWidth="1"/>
    <col min="13547" max="13551" width="5.875" style="146" customWidth="1"/>
    <col min="13552" max="13552" width="0.875" style="146" customWidth="1"/>
    <col min="13553" max="13553" width="5.75" style="146" customWidth="1"/>
    <col min="13554" max="13554" width="6" style="146" customWidth="1"/>
    <col min="13555" max="13555" width="1" style="146" customWidth="1"/>
    <col min="13556" max="13556" width="5.375" style="146" customWidth="1"/>
    <col min="13557" max="13557" width="6.875" style="146" customWidth="1"/>
    <col min="13558" max="13558" width="10.625" style="146" customWidth="1"/>
    <col min="13559" max="13559" width="8.625" style="146" customWidth="1"/>
    <col min="13560" max="13792" width="9.125" style="146"/>
    <col min="13793" max="13793" width="10.625" style="146" customWidth="1"/>
    <col min="13794" max="13797" width="5.875" style="146" customWidth="1"/>
    <col min="13798" max="13798" width="8.75" style="146" customWidth="1"/>
    <col min="13799" max="13799" width="5.875" style="146" customWidth="1"/>
    <col min="13800" max="13800" width="7.875" style="146" customWidth="1"/>
    <col min="13801" max="13801" width="5.875" style="146" customWidth="1"/>
    <col min="13802" max="13802" width="8" style="146" customWidth="1"/>
    <col min="13803" max="13807" width="5.875" style="146" customWidth="1"/>
    <col min="13808" max="13808" width="0.875" style="146" customWidth="1"/>
    <col min="13809" max="13809" width="5.75" style="146" customWidth="1"/>
    <col min="13810" max="13810" width="6" style="146" customWidth="1"/>
    <col min="13811" max="13811" width="1" style="146" customWidth="1"/>
    <col min="13812" max="13812" width="5.375" style="146" customWidth="1"/>
    <col min="13813" max="13813" width="6.875" style="146" customWidth="1"/>
    <col min="13814" max="13814" width="10.625" style="146" customWidth="1"/>
    <col min="13815" max="13815" width="8.625" style="146" customWidth="1"/>
    <col min="13816" max="14048" width="9.125" style="146"/>
    <col min="14049" max="14049" width="10.625" style="146" customWidth="1"/>
    <col min="14050" max="14053" width="5.875" style="146" customWidth="1"/>
    <col min="14054" max="14054" width="8.75" style="146" customWidth="1"/>
    <col min="14055" max="14055" width="5.875" style="146" customWidth="1"/>
    <col min="14056" max="14056" width="7.875" style="146" customWidth="1"/>
    <col min="14057" max="14057" width="5.875" style="146" customWidth="1"/>
    <col min="14058" max="14058" width="8" style="146" customWidth="1"/>
    <col min="14059" max="14063" width="5.875" style="146" customWidth="1"/>
    <col min="14064" max="14064" width="0.875" style="146" customWidth="1"/>
    <col min="14065" max="14065" width="5.75" style="146" customWidth="1"/>
    <col min="14066" max="14066" width="6" style="146" customWidth="1"/>
    <col min="14067" max="14067" width="1" style="146" customWidth="1"/>
    <col min="14068" max="14068" width="5.375" style="146" customWidth="1"/>
    <col min="14069" max="14069" width="6.875" style="146" customWidth="1"/>
    <col min="14070" max="14070" width="10.625" style="146" customWidth="1"/>
    <col min="14071" max="14071" width="8.625" style="146" customWidth="1"/>
    <col min="14072" max="14304" width="9.125" style="146"/>
    <col min="14305" max="14305" width="10.625" style="146" customWidth="1"/>
    <col min="14306" max="14309" width="5.875" style="146" customWidth="1"/>
    <col min="14310" max="14310" width="8.75" style="146" customWidth="1"/>
    <col min="14311" max="14311" width="5.875" style="146" customWidth="1"/>
    <col min="14312" max="14312" width="7.875" style="146" customWidth="1"/>
    <col min="14313" max="14313" width="5.875" style="146" customWidth="1"/>
    <col min="14314" max="14314" width="8" style="146" customWidth="1"/>
    <col min="14315" max="14319" width="5.875" style="146" customWidth="1"/>
    <col min="14320" max="14320" width="0.875" style="146" customWidth="1"/>
    <col min="14321" max="14321" width="5.75" style="146" customWidth="1"/>
    <col min="14322" max="14322" width="6" style="146" customWidth="1"/>
    <col min="14323" max="14323" width="1" style="146" customWidth="1"/>
    <col min="14324" max="14324" width="5.375" style="146" customWidth="1"/>
    <col min="14325" max="14325" width="6.875" style="146" customWidth="1"/>
    <col min="14326" max="14326" width="10.625" style="146" customWidth="1"/>
    <col min="14327" max="14327" width="8.625" style="146" customWidth="1"/>
    <col min="14328" max="14560" width="9.125" style="146"/>
    <col min="14561" max="14561" width="10.625" style="146" customWidth="1"/>
    <col min="14562" max="14565" width="5.875" style="146" customWidth="1"/>
    <col min="14566" max="14566" width="8.75" style="146" customWidth="1"/>
    <col min="14567" max="14567" width="5.875" style="146" customWidth="1"/>
    <col min="14568" max="14568" width="7.875" style="146" customWidth="1"/>
    <col min="14569" max="14569" width="5.875" style="146" customWidth="1"/>
    <col min="14570" max="14570" width="8" style="146" customWidth="1"/>
    <col min="14571" max="14575" width="5.875" style="146" customWidth="1"/>
    <col min="14576" max="14576" width="0.875" style="146" customWidth="1"/>
    <col min="14577" max="14577" width="5.75" style="146" customWidth="1"/>
    <col min="14578" max="14578" width="6" style="146" customWidth="1"/>
    <col min="14579" max="14579" width="1" style="146" customWidth="1"/>
    <col min="14580" max="14580" width="5.375" style="146" customWidth="1"/>
    <col min="14581" max="14581" width="6.875" style="146" customWidth="1"/>
    <col min="14582" max="14582" width="10.625" style="146" customWidth="1"/>
    <col min="14583" max="14583" width="8.625" style="146" customWidth="1"/>
    <col min="14584" max="14816" width="9.125" style="146"/>
    <col min="14817" max="14817" width="10.625" style="146" customWidth="1"/>
    <col min="14818" max="14821" width="5.875" style="146" customWidth="1"/>
    <col min="14822" max="14822" width="8.75" style="146" customWidth="1"/>
    <col min="14823" max="14823" width="5.875" style="146" customWidth="1"/>
    <col min="14824" max="14824" width="7.875" style="146" customWidth="1"/>
    <col min="14825" max="14825" width="5.875" style="146" customWidth="1"/>
    <col min="14826" max="14826" width="8" style="146" customWidth="1"/>
    <col min="14827" max="14831" width="5.875" style="146" customWidth="1"/>
    <col min="14832" max="14832" width="0.875" style="146" customWidth="1"/>
    <col min="14833" max="14833" width="5.75" style="146" customWidth="1"/>
    <col min="14834" max="14834" width="6" style="146" customWidth="1"/>
    <col min="14835" max="14835" width="1" style="146" customWidth="1"/>
    <col min="14836" max="14836" width="5.375" style="146" customWidth="1"/>
    <col min="14837" max="14837" width="6.875" style="146" customWidth="1"/>
    <col min="14838" max="14838" width="10.625" style="146" customWidth="1"/>
    <col min="14839" max="14839" width="8.625" style="146" customWidth="1"/>
    <col min="14840" max="15072" width="9.125" style="146"/>
    <col min="15073" max="15073" width="10.625" style="146" customWidth="1"/>
    <col min="15074" max="15077" width="5.875" style="146" customWidth="1"/>
    <col min="15078" max="15078" width="8.75" style="146" customWidth="1"/>
    <col min="15079" max="15079" width="5.875" style="146" customWidth="1"/>
    <col min="15080" max="15080" width="7.875" style="146" customWidth="1"/>
    <col min="15081" max="15081" width="5.875" style="146" customWidth="1"/>
    <col min="15082" max="15082" width="8" style="146" customWidth="1"/>
    <col min="15083" max="15087" width="5.875" style="146" customWidth="1"/>
    <col min="15088" max="15088" width="0.875" style="146" customWidth="1"/>
    <col min="15089" max="15089" width="5.75" style="146" customWidth="1"/>
    <col min="15090" max="15090" width="6" style="146" customWidth="1"/>
    <col min="15091" max="15091" width="1" style="146" customWidth="1"/>
    <col min="15092" max="15092" width="5.375" style="146" customWidth="1"/>
    <col min="15093" max="15093" width="6.875" style="146" customWidth="1"/>
    <col min="15094" max="15094" width="10.625" style="146" customWidth="1"/>
    <col min="15095" max="15095" width="8.625" style="146" customWidth="1"/>
    <col min="15096" max="15328" width="9.125" style="146"/>
    <col min="15329" max="15329" width="10.625" style="146" customWidth="1"/>
    <col min="15330" max="15333" width="5.875" style="146" customWidth="1"/>
    <col min="15334" max="15334" width="8.75" style="146" customWidth="1"/>
    <col min="15335" max="15335" width="5.875" style="146" customWidth="1"/>
    <col min="15336" max="15336" width="7.875" style="146" customWidth="1"/>
    <col min="15337" max="15337" width="5.875" style="146" customWidth="1"/>
    <col min="15338" max="15338" width="8" style="146" customWidth="1"/>
    <col min="15339" max="15343" width="5.875" style="146" customWidth="1"/>
    <col min="15344" max="15344" width="0.875" style="146" customWidth="1"/>
    <col min="15345" max="15345" width="5.75" style="146" customWidth="1"/>
    <col min="15346" max="15346" width="6" style="146" customWidth="1"/>
    <col min="15347" max="15347" width="1" style="146" customWidth="1"/>
    <col min="15348" max="15348" width="5.375" style="146" customWidth="1"/>
    <col min="15349" max="15349" width="6.875" style="146" customWidth="1"/>
    <col min="15350" max="15350" width="10.625" style="146" customWidth="1"/>
    <col min="15351" max="15351" width="8.625" style="146" customWidth="1"/>
    <col min="15352" max="15584" width="9.125" style="146"/>
    <col min="15585" max="15585" width="10.625" style="146" customWidth="1"/>
    <col min="15586" max="15589" width="5.875" style="146" customWidth="1"/>
    <col min="15590" max="15590" width="8.75" style="146" customWidth="1"/>
    <col min="15591" max="15591" width="5.875" style="146" customWidth="1"/>
    <col min="15592" max="15592" width="7.875" style="146" customWidth="1"/>
    <col min="15593" max="15593" width="5.875" style="146" customWidth="1"/>
    <col min="15594" max="15594" width="8" style="146" customWidth="1"/>
    <col min="15595" max="15599" width="5.875" style="146" customWidth="1"/>
    <col min="15600" max="15600" width="0.875" style="146" customWidth="1"/>
    <col min="15601" max="15601" width="5.75" style="146" customWidth="1"/>
    <col min="15602" max="15602" width="6" style="146" customWidth="1"/>
    <col min="15603" max="15603" width="1" style="146" customWidth="1"/>
    <col min="15604" max="15604" width="5.375" style="146" customWidth="1"/>
    <col min="15605" max="15605" width="6.875" style="146" customWidth="1"/>
    <col min="15606" max="15606" width="10.625" style="146" customWidth="1"/>
    <col min="15607" max="15607" width="8.625" style="146" customWidth="1"/>
    <col min="15608" max="15840" width="9.125" style="146"/>
    <col min="15841" max="15841" width="10.625" style="146" customWidth="1"/>
    <col min="15842" max="15845" width="5.875" style="146" customWidth="1"/>
    <col min="15846" max="15846" width="8.75" style="146" customWidth="1"/>
    <col min="15847" max="15847" width="5.875" style="146" customWidth="1"/>
    <col min="15848" max="15848" width="7.875" style="146" customWidth="1"/>
    <col min="15849" max="15849" width="5.875" style="146" customWidth="1"/>
    <col min="15850" max="15850" width="8" style="146" customWidth="1"/>
    <col min="15851" max="15855" width="5.875" style="146" customWidth="1"/>
    <col min="15856" max="15856" width="0.875" style="146" customWidth="1"/>
    <col min="15857" max="15857" width="5.75" style="146" customWidth="1"/>
    <col min="15858" max="15858" width="6" style="146" customWidth="1"/>
    <col min="15859" max="15859" width="1" style="146" customWidth="1"/>
    <col min="15860" max="15860" width="5.375" style="146" customWidth="1"/>
    <col min="15861" max="15861" width="6.875" style="146" customWidth="1"/>
    <col min="15862" max="15862" width="10.625" style="146" customWidth="1"/>
    <col min="15863" max="15863" width="8.625" style="146" customWidth="1"/>
    <col min="15864" max="16096" width="9.125" style="146"/>
    <col min="16097" max="16097" width="10.625" style="146" customWidth="1"/>
    <col min="16098" max="16101" width="5.875" style="146" customWidth="1"/>
    <col min="16102" max="16102" width="8.75" style="146" customWidth="1"/>
    <col min="16103" max="16103" width="5.875" style="146" customWidth="1"/>
    <col min="16104" max="16104" width="7.875" style="146" customWidth="1"/>
    <col min="16105" max="16105" width="5.875" style="146" customWidth="1"/>
    <col min="16106" max="16106" width="8" style="146" customWidth="1"/>
    <col min="16107" max="16111" width="5.875" style="146" customWidth="1"/>
    <col min="16112" max="16112" width="0.875" style="146" customWidth="1"/>
    <col min="16113" max="16113" width="5.75" style="146" customWidth="1"/>
    <col min="16114" max="16114" width="6" style="146" customWidth="1"/>
    <col min="16115" max="16115" width="1" style="146" customWidth="1"/>
    <col min="16116" max="16116" width="5.375" style="146" customWidth="1"/>
    <col min="16117" max="16117" width="6.875" style="146" customWidth="1"/>
    <col min="16118" max="16118" width="10.625" style="146" customWidth="1"/>
    <col min="16119" max="16119" width="8.625" style="146" customWidth="1"/>
    <col min="16120" max="16352" width="9.125" style="146"/>
    <col min="16353" max="16359" width="9.125" style="146" customWidth="1"/>
    <col min="16360" max="16375" width="9.125" style="146"/>
    <col min="16376" max="16384" width="9.125" style="146" customWidth="1"/>
  </cols>
  <sheetData>
    <row r="1" spans="1:8" ht="31.5" customHeight="1" x14ac:dyDescent="0.2">
      <c r="A1" s="470" t="s">
        <v>346</v>
      </c>
      <c r="B1" s="470"/>
      <c r="C1" s="470"/>
      <c r="D1" s="470"/>
      <c r="E1" s="470"/>
      <c r="F1" s="470"/>
      <c r="G1" s="470"/>
      <c r="H1" s="470"/>
    </row>
    <row r="2" spans="1:8" ht="24" customHeight="1" thickBot="1" x14ac:dyDescent="0.25">
      <c r="A2" s="421" t="s">
        <v>382</v>
      </c>
      <c r="B2" s="246"/>
      <c r="C2" s="246"/>
      <c r="D2" s="246"/>
      <c r="E2" s="246"/>
      <c r="F2" s="246"/>
      <c r="G2" s="246"/>
      <c r="H2" s="246"/>
    </row>
    <row r="3" spans="1:8" ht="32.25" customHeight="1" thickTop="1" x14ac:dyDescent="0.2">
      <c r="A3" s="436" t="s">
        <v>0</v>
      </c>
      <c r="B3" s="473" t="s">
        <v>347</v>
      </c>
      <c r="C3" s="473"/>
      <c r="D3" s="473"/>
      <c r="E3" s="473"/>
      <c r="F3" s="473"/>
      <c r="G3" s="473"/>
      <c r="H3" s="473"/>
    </row>
    <row r="4" spans="1:8" ht="35.25" customHeight="1" x14ac:dyDescent="0.2">
      <c r="A4" s="437"/>
      <c r="B4" s="158" t="s">
        <v>102</v>
      </c>
      <c r="C4" s="158" t="s">
        <v>69</v>
      </c>
      <c r="D4" s="158" t="s">
        <v>70</v>
      </c>
      <c r="E4" s="158" t="s">
        <v>71</v>
      </c>
      <c r="F4" s="178" t="s">
        <v>196</v>
      </c>
      <c r="G4" s="158" t="s">
        <v>103</v>
      </c>
      <c r="H4" s="158" t="s">
        <v>19</v>
      </c>
    </row>
    <row r="5" spans="1:8" s="41" customFormat="1" ht="23.25" customHeight="1" x14ac:dyDescent="0.2">
      <c r="A5" s="240" t="s">
        <v>2</v>
      </c>
      <c r="B5" s="231">
        <v>0</v>
      </c>
      <c r="C5" s="231">
        <v>0</v>
      </c>
      <c r="D5" s="231">
        <v>0</v>
      </c>
      <c r="E5" s="231">
        <v>0</v>
      </c>
      <c r="F5" s="231">
        <v>0</v>
      </c>
      <c r="G5" s="231">
        <v>100</v>
      </c>
      <c r="H5" s="231">
        <f t="shared" ref="H5:H20" si="0">SUM(B5:G5)</f>
        <v>100</v>
      </c>
    </row>
    <row r="6" spans="1:8" s="41" customFormat="1" ht="23.25" customHeight="1" x14ac:dyDescent="0.2">
      <c r="A6" s="240" t="s">
        <v>4</v>
      </c>
      <c r="B6" s="231">
        <v>0</v>
      </c>
      <c r="C6" s="231">
        <v>0</v>
      </c>
      <c r="D6" s="231">
        <v>0</v>
      </c>
      <c r="E6" s="231">
        <v>0</v>
      </c>
      <c r="F6" s="231">
        <v>100</v>
      </c>
      <c r="G6" s="231">
        <v>0</v>
      </c>
      <c r="H6" s="231">
        <f t="shared" si="0"/>
        <v>100</v>
      </c>
    </row>
    <row r="7" spans="1:8" s="41" customFormat="1" ht="23.25" customHeight="1" x14ac:dyDescent="0.2">
      <c r="A7" s="240" t="s">
        <v>6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f t="shared" si="0"/>
        <v>0</v>
      </c>
    </row>
    <row r="8" spans="1:8" s="41" customFormat="1" ht="23.25" customHeight="1" x14ac:dyDescent="0.2">
      <c r="A8" s="240" t="s">
        <v>7</v>
      </c>
      <c r="B8" s="231">
        <v>0</v>
      </c>
      <c r="C8" s="231">
        <v>0</v>
      </c>
      <c r="D8" s="231">
        <v>0</v>
      </c>
      <c r="E8" s="231">
        <v>0</v>
      </c>
      <c r="F8" s="231">
        <v>0</v>
      </c>
      <c r="G8" s="231">
        <v>0</v>
      </c>
      <c r="H8" s="231">
        <f t="shared" si="0"/>
        <v>0</v>
      </c>
    </row>
    <row r="9" spans="1:8" s="41" customFormat="1" ht="23.25" customHeight="1" x14ac:dyDescent="0.2">
      <c r="A9" s="240" t="s">
        <v>8</v>
      </c>
      <c r="B9" s="231">
        <v>0</v>
      </c>
      <c r="C9" s="231">
        <v>0</v>
      </c>
      <c r="D9" s="231">
        <v>0</v>
      </c>
      <c r="E9" s="231">
        <v>0</v>
      </c>
      <c r="F9" s="231">
        <v>100</v>
      </c>
      <c r="G9" s="231">
        <v>0</v>
      </c>
      <c r="H9" s="231">
        <f t="shared" si="0"/>
        <v>100</v>
      </c>
    </row>
    <row r="10" spans="1:8" s="41" customFormat="1" ht="23.25" customHeight="1" x14ac:dyDescent="0.2">
      <c r="A10" s="240" t="s">
        <v>9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f t="shared" si="0"/>
        <v>0</v>
      </c>
    </row>
    <row r="11" spans="1:8" s="41" customFormat="1" ht="23.25" customHeight="1" x14ac:dyDescent="0.2">
      <c r="A11" s="240" t="s">
        <v>10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f t="shared" si="0"/>
        <v>0</v>
      </c>
    </row>
    <row r="12" spans="1:8" s="41" customFormat="1" ht="23.25" customHeight="1" x14ac:dyDescent="0.2">
      <c r="A12" s="240" t="s">
        <v>11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f t="shared" si="0"/>
        <v>0</v>
      </c>
    </row>
    <row r="13" spans="1:8" s="41" customFormat="1" ht="23.25" customHeight="1" x14ac:dyDescent="0.2">
      <c r="A13" s="240" t="s">
        <v>12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f t="shared" si="0"/>
        <v>0</v>
      </c>
    </row>
    <row r="14" spans="1:8" s="41" customFormat="1" ht="23.25" customHeight="1" x14ac:dyDescent="0.2">
      <c r="A14" s="240" t="s">
        <v>13</v>
      </c>
      <c r="B14" s="231">
        <v>100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f t="shared" si="0"/>
        <v>100</v>
      </c>
    </row>
    <row r="15" spans="1:8" s="41" customFormat="1" ht="23.25" customHeight="1" x14ac:dyDescent="0.2">
      <c r="A15" s="240" t="s">
        <v>14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f t="shared" si="0"/>
        <v>0</v>
      </c>
    </row>
    <row r="16" spans="1:8" s="41" customFormat="1" ht="23.25" customHeight="1" x14ac:dyDescent="0.2">
      <c r="A16" s="240" t="s">
        <v>15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f t="shared" si="0"/>
        <v>0</v>
      </c>
    </row>
    <row r="17" spans="1:13" s="41" customFormat="1" ht="23.25" customHeight="1" x14ac:dyDescent="0.2">
      <c r="A17" s="240" t="s">
        <v>16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f t="shared" si="0"/>
        <v>0</v>
      </c>
    </row>
    <row r="18" spans="1:13" s="41" customFormat="1" ht="23.25" customHeight="1" x14ac:dyDescent="0.2">
      <c r="A18" s="240" t="s">
        <v>17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f t="shared" si="0"/>
        <v>0</v>
      </c>
    </row>
    <row r="19" spans="1:13" s="41" customFormat="1" ht="23.25" customHeight="1" x14ac:dyDescent="0.2">
      <c r="A19" s="244" t="s">
        <v>18</v>
      </c>
      <c r="B19" s="247">
        <v>0</v>
      </c>
      <c r="C19" s="247">
        <v>0</v>
      </c>
      <c r="D19" s="247">
        <v>0</v>
      </c>
      <c r="E19" s="247">
        <v>0</v>
      </c>
      <c r="F19" s="247">
        <v>100</v>
      </c>
      <c r="G19" s="247">
        <v>0</v>
      </c>
      <c r="H19" s="247">
        <f t="shared" si="0"/>
        <v>100</v>
      </c>
    </row>
    <row r="20" spans="1:13" s="225" customFormat="1" ht="33" customHeight="1" thickBot="1" x14ac:dyDescent="0.25">
      <c r="A20" s="222" t="s">
        <v>214</v>
      </c>
      <c r="B20" s="356">
        <v>14.285714285714285</v>
      </c>
      <c r="C20" s="356">
        <v>0</v>
      </c>
      <c r="D20" s="356">
        <v>0</v>
      </c>
      <c r="E20" s="356">
        <v>0</v>
      </c>
      <c r="F20" s="356">
        <v>71.428571428571431</v>
      </c>
      <c r="G20" s="356">
        <v>14.285714285714285</v>
      </c>
      <c r="H20" s="356">
        <f t="shared" si="0"/>
        <v>100</v>
      </c>
    </row>
    <row r="21" spans="1:13" ht="39.75" customHeight="1" thickTop="1" x14ac:dyDescent="0.2"/>
    <row r="22" spans="1:13" ht="45.75" customHeight="1" x14ac:dyDescent="0.2"/>
    <row r="23" spans="1:13" ht="27" customHeight="1" x14ac:dyDescent="0.2">
      <c r="A23" s="263" t="s">
        <v>288</v>
      </c>
      <c r="B23" s="259"/>
      <c r="C23" s="159"/>
      <c r="D23" s="159"/>
      <c r="E23" s="159"/>
      <c r="F23" s="159"/>
      <c r="G23" s="159"/>
      <c r="H23" s="419">
        <v>130</v>
      </c>
      <c r="I23" s="138"/>
      <c r="J23" s="138"/>
      <c r="K23" s="138"/>
      <c r="L23" s="138"/>
      <c r="M23" s="138"/>
    </row>
  </sheetData>
  <mergeCells count="3">
    <mergeCell ref="A3:A4"/>
    <mergeCell ref="B3:H3"/>
    <mergeCell ref="A1:H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25"/>
  <sheetViews>
    <sheetView rightToLeft="1" view="pageBreakPreview" zoomScaleSheetLayoutView="100" workbookViewId="0">
      <selection activeCell="O7" sqref="O7"/>
    </sheetView>
  </sheetViews>
  <sheetFormatPr defaultRowHeight="14.25" x14ac:dyDescent="0.2"/>
  <cols>
    <col min="1" max="1" width="12.875" style="41" customWidth="1"/>
    <col min="2" max="2" width="10" style="41" customWidth="1"/>
    <col min="3" max="10" width="9.75" style="7" customWidth="1"/>
    <col min="11" max="11" width="9.75" style="146" customWidth="1"/>
    <col min="12" max="246" width="9.125" style="7"/>
    <col min="247" max="247" width="12.875" style="7" customWidth="1"/>
    <col min="248" max="258" width="9.75" style="7" customWidth="1"/>
    <col min="259" max="259" width="11.75" style="7" customWidth="1"/>
    <col min="260" max="502" width="9.125" style="7"/>
    <col min="503" max="503" width="12.875" style="7" customWidth="1"/>
    <col min="504" max="514" width="9.75" style="7" customWidth="1"/>
    <col min="515" max="515" width="11.75" style="7" customWidth="1"/>
    <col min="516" max="758" width="9.125" style="7"/>
    <col min="759" max="759" width="12.875" style="7" customWidth="1"/>
    <col min="760" max="770" width="9.75" style="7" customWidth="1"/>
    <col min="771" max="771" width="11.75" style="7" customWidth="1"/>
    <col min="772" max="1014" width="9.125" style="7"/>
    <col min="1015" max="1015" width="12.875" style="7" customWidth="1"/>
    <col min="1016" max="1026" width="9.75" style="7" customWidth="1"/>
    <col min="1027" max="1027" width="11.75" style="7" customWidth="1"/>
    <col min="1028" max="1270" width="9.125" style="7"/>
    <col min="1271" max="1271" width="12.875" style="7" customWidth="1"/>
    <col min="1272" max="1282" width="9.75" style="7" customWidth="1"/>
    <col min="1283" max="1283" width="11.75" style="7" customWidth="1"/>
    <col min="1284" max="1526" width="9.125" style="7"/>
    <col min="1527" max="1527" width="12.875" style="7" customWidth="1"/>
    <col min="1528" max="1538" width="9.75" style="7" customWidth="1"/>
    <col min="1539" max="1539" width="11.75" style="7" customWidth="1"/>
    <col min="1540" max="1782" width="9.125" style="7"/>
    <col min="1783" max="1783" width="12.875" style="7" customWidth="1"/>
    <col min="1784" max="1794" width="9.75" style="7" customWidth="1"/>
    <col min="1795" max="1795" width="11.75" style="7" customWidth="1"/>
    <col min="1796" max="2038" width="9.125" style="7"/>
    <col min="2039" max="2039" width="12.875" style="7" customWidth="1"/>
    <col min="2040" max="2050" width="9.75" style="7" customWidth="1"/>
    <col min="2051" max="2051" width="11.75" style="7" customWidth="1"/>
    <col min="2052" max="2294" width="9.125" style="7"/>
    <col min="2295" max="2295" width="12.875" style="7" customWidth="1"/>
    <col min="2296" max="2306" width="9.75" style="7" customWidth="1"/>
    <col min="2307" max="2307" width="11.75" style="7" customWidth="1"/>
    <col min="2308" max="2550" width="9.125" style="7"/>
    <col min="2551" max="2551" width="12.875" style="7" customWidth="1"/>
    <col min="2552" max="2562" width="9.75" style="7" customWidth="1"/>
    <col min="2563" max="2563" width="11.75" style="7" customWidth="1"/>
    <col min="2564" max="2806" width="9.125" style="7"/>
    <col min="2807" max="2807" width="12.875" style="7" customWidth="1"/>
    <col min="2808" max="2818" width="9.75" style="7" customWidth="1"/>
    <col min="2819" max="2819" width="11.75" style="7" customWidth="1"/>
    <col min="2820" max="3062" width="9.125" style="7"/>
    <col min="3063" max="3063" width="12.875" style="7" customWidth="1"/>
    <col min="3064" max="3074" width="9.75" style="7" customWidth="1"/>
    <col min="3075" max="3075" width="11.75" style="7" customWidth="1"/>
    <col min="3076" max="3318" width="9.125" style="7"/>
    <col min="3319" max="3319" width="12.875" style="7" customWidth="1"/>
    <col min="3320" max="3330" width="9.75" style="7" customWidth="1"/>
    <col min="3331" max="3331" width="11.75" style="7" customWidth="1"/>
    <col min="3332" max="3574" width="9.125" style="7"/>
    <col min="3575" max="3575" width="12.875" style="7" customWidth="1"/>
    <col min="3576" max="3586" width="9.75" style="7" customWidth="1"/>
    <col min="3587" max="3587" width="11.75" style="7" customWidth="1"/>
    <col min="3588" max="3830" width="9.125" style="7"/>
    <col min="3831" max="3831" width="12.875" style="7" customWidth="1"/>
    <col min="3832" max="3842" width="9.75" style="7" customWidth="1"/>
    <col min="3843" max="3843" width="11.75" style="7" customWidth="1"/>
    <col min="3844" max="4086" width="9.125" style="7"/>
    <col min="4087" max="4087" width="12.875" style="7" customWidth="1"/>
    <col min="4088" max="4098" width="9.75" style="7" customWidth="1"/>
    <col min="4099" max="4099" width="11.75" style="7" customWidth="1"/>
    <col min="4100" max="4342" width="9.125" style="7"/>
    <col min="4343" max="4343" width="12.875" style="7" customWidth="1"/>
    <col min="4344" max="4354" width="9.75" style="7" customWidth="1"/>
    <col min="4355" max="4355" width="11.75" style="7" customWidth="1"/>
    <col min="4356" max="4598" width="9.125" style="7"/>
    <col min="4599" max="4599" width="12.875" style="7" customWidth="1"/>
    <col min="4600" max="4610" width="9.75" style="7" customWidth="1"/>
    <col min="4611" max="4611" width="11.75" style="7" customWidth="1"/>
    <col min="4612" max="4854" width="9.125" style="7"/>
    <col min="4855" max="4855" width="12.875" style="7" customWidth="1"/>
    <col min="4856" max="4866" width="9.75" style="7" customWidth="1"/>
    <col min="4867" max="4867" width="11.75" style="7" customWidth="1"/>
    <col min="4868" max="5110" width="9.125" style="7"/>
    <col min="5111" max="5111" width="12.875" style="7" customWidth="1"/>
    <col min="5112" max="5122" width="9.75" style="7" customWidth="1"/>
    <col min="5123" max="5123" width="11.75" style="7" customWidth="1"/>
    <col min="5124" max="5366" width="9.125" style="7"/>
    <col min="5367" max="5367" width="12.875" style="7" customWidth="1"/>
    <col min="5368" max="5378" width="9.75" style="7" customWidth="1"/>
    <col min="5379" max="5379" width="11.75" style="7" customWidth="1"/>
    <col min="5380" max="5622" width="9.125" style="7"/>
    <col min="5623" max="5623" width="12.875" style="7" customWidth="1"/>
    <col min="5624" max="5634" width="9.75" style="7" customWidth="1"/>
    <col min="5635" max="5635" width="11.75" style="7" customWidth="1"/>
    <col min="5636" max="5878" width="9.125" style="7"/>
    <col min="5879" max="5879" width="12.875" style="7" customWidth="1"/>
    <col min="5880" max="5890" width="9.75" style="7" customWidth="1"/>
    <col min="5891" max="5891" width="11.75" style="7" customWidth="1"/>
    <col min="5892" max="6134" width="9.125" style="7"/>
    <col min="6135" max="6135" width="12.875" style="7" customWidth="1"/>
    <col min="6136" max="6146" width="9.75" style="7" customWidth="1"/>
    <col min="6147" max="6147" width="11.75" style="7" customWidth="1"/>
    <col min="6148" max="6390" width="9.125" style="7"/>
    <col min="6391" max="6391" width="12.875" style="7" customWidth="1"/>
    <col min="6392" max="6402" width="9.75" style="7" customWidth="1"/>
    <col min="6403" max="6403" width="11.75" style="7" customWidth="1"/>
    <col min="6404" max="6646" width="9.125" style="7"/>
    <col min="6647" max="6647" width="12.875" style="7" customWidth="1"/>
    <col min="6648" max="6658" width="9.75" style="7" customWidth="1"/>
    <col min="6659" max="6659" width="11.75" style="7" customWidth="1"/>
    <col min="6660" max="6902" width="9.125" style="7"/>
    <col min="6903" max="6903" width="12.875" style="7" customWidth="1"/>
    <col min="6904" max="6914" width="9.75" style="7" customWidth="1"/>
    <col min="6915" max="6915" width="11.75" style="7" customWidth="1"/>
    <col min="6916" max="7158" width="9.125" style="7"/>
    <col min="7159" max="7159" width="12.875" style="7" customWidth="1"/>
    <col min="7160" max="7170" width="9.75" style="7" customWidth="1"/>
    <col min="7171" max="7171" width="11.75" style="7" customWidth="1"/>
    <col min="7172" max="7414" width="9.125" style="7"/>
    <col min="7415" max="7415" width="12.875" style="7" customWidth="1"/>
    <col min="7416" max="7426" width="9.75" style="7" customWidth="1"/>
    <col min="7427" max="7427" width="11.75" style="7" customWidth="1"/>
    <col min="7428" max="7670" width="9.125" style="7"/>
    <col min="7671" max="7671" width="12.875" style="7" customWidth="1"/>
    <col min="7672" max="7682" width="9.75" style="7" customWidth="1"/>
    <col min="7683" max="7683" width="11.75" style="7" customWidth="1"/>
    <col min="7684" max="7926" width="9.125" style="7"/>
    <col min="7927" max="7927" width="12.875" style="7" customWidth="1"/>
    <col min="7928" max="7938" width="9.75" style="7" customWidth="1"/>
    <col min="7939" max="7939" width="11.75" style="7" customWidth="1"/>
    <col min="7940" max="8182" width="9.125" style="7"/>
    <col min="8183" max="8183" width="12.875" style="7" customWidth="1"/>
    <col min="8184" max="8194" width="9.75" style="7" customWidth="1"/>
    <col min="8195" max="8195" width="11.75" style="7" customWidth="1"/>
    <col min="8196" max="8438" width="9.125" style="7"/>
    <col min="8439" max="8439" width="12.875" style="7" customWidth="1"/>
    <col min="8440" max="8450" width="9.75" style="7" customWidth="1"/>
    <col min="8451" max="8451" width="11.75" style="7" customWidth="1"/>
    <col min="8452" max="8694" width="9.125" style="7"/>
    <col min="8695" max="8695" width="12.875" style="7" customWidth="1"/>
    <col min="8696" max="8706" width="9.75" style="7" customWidth="1"/>
    <col min="8707" max="8707" width="11.75" style="7" customWidth="1"/>
    <col min="8708" max="8950" width="9.125" style="7"/>
    <col min="8951" max="8951" width="12.875" style="7" customWidth="1"/>
    <col min="8952" max="8962" width="9.75" style="7" customWidth="1"/>
    <col min="8963" max="8963" width="11.75" style="7" customWidth="1"/>
    <col min="8964" max="9206" width="9.125" style="7"/>
    <col min="9207" max="9207" width="12.875" style="7" customWidth="1"/>
    <col min="9208" max="9218" width="9.75" style="7" customWidth="1"/>
    <col min="9219" max="9219" width="11.75" style="7" customWidth="1"/>
    <col min="9220" max="9462" width="9.125" style="7"/>
    <col min="9463" max="9463" width="12.875" style="7" customWidth="1"/>
    <col min="9464" max="9474" width="9.75" style="7" customWidth="1"/>
    <col min="9475" max="9475" width="11.75" style="7" customWidth="1"/>
    <col min="9476" max="9718" width="9.125" style="7"/>
    <col min="9719" max="9719" width="12.875" style="7" customWidth="1"/>
    <col min="9720" max="9730" width="9.75" style="7" customWidth="1"/>
    <col min="9731" max="9731" width="11.75" style="7" customWidth="1"/>
    <col min="9732" max="9974" width="9.125" style="7"/>
    <col min="9975" max="9975" width="12.875" style="7" customWidth="1"/>
    <col min="9976" max="9986" width="9.75" style="7" customWidth="1"/>
    <col min="9987" max="9987" width="11.75" style="7" customWidth="1"/>
    <col min="9988" max="10230" width="9.125" style="7"/>
    <col min="10231" max="10231" width="12.875" style="7" customWidth="1"/>
    <col min="10232" max="10242" width="9.75" style="7" customWidth="1"/>
    <col min="10243" max="10243" width="11.75" style="7" customWidth="1"/>
    <col min="10244" max="10486" width="9.125" style="7"/>
    <col min="10487" max="10487" width="12.875" style="7" customWidth="1"/>
    <col min="10488" max="10498" width="9.75" style="7" customWidth="1"/>
    <col min="10499" max="10499" width="11.75" style="7" customWidth="1"/>
    <col min="10500" max="10742" width="9.125" style="7"/>
    <col min="10743" max="10743" width="12.875" style="7" customWidth="1"/>
    <col min="10744" max="10754" width="9.75" style="7" customWidth="1"/>
    <col min="10755" max="10755" width="11.75" style="7" customWidth="1"/>
    <col min="10756" max="10998" width="9.125" style="7"/>
    <col min="10999" max="10999" width="12.875" style="7" customWidth="1"/>
    <col min="11000" max="11010" width="9.75" style="7" customWidth="1"/>
    <col min="11011" max="11011" width="11.75" style="7" customWidth="1"/>
    <col min="11012" max="11254" width="9.125" style="7"/>
    <col min="11255" max="11255" width="12.875" style="7" customWidth="1"/>
    <col min="11256" max="11266" width="9.75" style="7" customWidth="1"/>
    <col min="11267" max="11267" width="11.75" style="7" customWidth="1"/>
    <col min="11268" max="11510" width="9.125" style="7"/>
    <col min="11511" max="11511" width="12.875" style="7" customWidth="1"/>
    <col min="11512" max="11522" width="9.75" style="7" customWidth="1"/>
    <col min="11523" max="11523" width="11.75" style="7" customWidth="1"/>
    <col min="11524" max="11766" width="9.125" style="7"/>
    <col min="11767" max="11767" width="12.875" style="7" customWidth="1"/>
    <col min="11768" max="11778" width="9.75" style="7" customWidth="1"/>
    <col min="11779" max="11779" width="11.75" style="7" customWidth="1"/>
    <col min="11780" max="12022" width="9.125" style="7"/>
    <col min="12023" max="12023" width="12.875" style="7" customWidth="1"/>
    <col min="12024" max="12034" width="9.75" style="7" customWidth="1"/>
    <col min="12035" max="12035" width="11.75" style="7" customWidth="1"/>
    <col min="12036" max="12278" width="9.125" style="7"/>
    <col min="12279" max="12279" width="12.875" style="7" customWidth="1"/>
    <col min="12280" max="12290" width="9.75" style="7" customWidth="1"/>
    <col min="12291" max="12291" width="11.75" style="7" customWidth="1"/>
    <col min="12292" max="12534" width="9.125" style="7"/>
    <col min="12535" max="12535" width="12.875" style="7" customWidth="1"/>
    <col min="12536" max="12546" width="9.75" style="7" customWidth="1"/>
    <col min="12547" max="12547" width="11.75" style="7" customWidth="1"/>
    <col min="12548" max="12790" width="9.125" style="7"/>
    <col min="12791" max="12791" width="12.875" style="7" customWidth="1"/>
    <col min="12792" max="12802" width="9.75" style="7" customWidth="1"/>
    <col min="12803" max="12803" width="11.75" style="7" customWidth="1"/>
    <col min="12804" max="13046" width="9.125" style="7"/>
    <col min="13047" max="13047" width="12.875" style="7" customWidth="1"/>
    <col min="13048" max="13058" width="9.75" style="7" customWidth="1"/>
    <col min="13059" max="13059" width="11.75" style="7" customWidth="1"/>
    <col min="13060" max="13302" width="9.125" style="7"/>
    <col min="13303" max="13303" width="12.875" style="7" customWidth="1"/>
    <col min="13304" max="13314" width="9.75" style="7" customWidth="1"/>
    <col min="13315" max="13315" width="11.75" style="7" customWidth="1"/>
    <col min="13316" max="13558" width="9.125" style="7"/>
    <col min="13559" max="13559" width="12.875" style="7" customWidth="1"/>
    <col min="13560" max="13570" width="9.75" style="7" customWidth="1"/>
    <col min="13571" max="13571" width="11.75" style="7" customWidth="1"/>
    <col min="13572" max="13814" width="9.125" style="7"/>
    <col min="13815" max="13815" width="12.875" style="7" customWidth="1"/>
    <col min="13816" max="13826" width="9.75" style="7" customWidth="1"/>
    <col min="13827" max="13827" width="11.75" style="7" customWidth="1"/>
    <col min="13828" max="14070" width="9.125" style="7"/>
    <col min="14071" max="14071" width="12.875" style="7" customWidth="1"/>
    <col min="14072" max="14082" width="9.75" style="7" customWidth="1"/>
    <col min="14083" max="14083" width="11.75" style="7" customWidth="1"/>
    <col min="14084" max="14326" width="9.125" style="7"/>
    <col min="14327" max="14327" width="12.875" style="7" customWidth="1"/>
    <col min="14328" max="14338" width="9.75" style="7" customWidth="1"/>
    <col min="14339" max="14339" width="11.75" style="7" customWidth="1"/>
    <col min="14340" max="14582" width="9.125" style="7"/>
    <col min="14583" max="14583" width="12.875" style="7" customWidth="1"/>
    <col min="14584" max="14594" width="9.75" style="7" customWidth="1"/>
    <col min="14595" max="14595" width="11.75" style="7" customWidth="1"/>
    <col min="14596" max="14838" width="9.125" style="7"/>
    <col min="14839" max="14839" width="12.875" style="7" customWidth="1"/>
    <col min="14840" max="14850" width="9.75" style="7" customWidth="1"/>
    <col min="14851" max="14851" width="11.75" style="7" customWidth="1"/>
    <col min="14852" max="15094" width="9.125" style="7"/>
    <col min="15095" max="15095" width="12.875" style="7" customWidth="1"/>
    <col min="15096" max="15106" width="9.75" style="7" customWidth="1"/>
    <col min="15107" max="15107" width="11.75" style="7" customWidth="1"/>
    <col min="15108" max="15350" width="9.125" style="7"/>
    <col min="15351" max="15351" width="12.875" style="7" customWidth="1"/>
    <col min="15352" max="15362" width="9.75" style="7" customWidth="1"/>
    <col min="15363" max="15363" width="11.75" style="7" customWidth="1"/>
    <col min="15364" max="15606" width="9.125" style="7"/>
    <col min="15607" max="15607" width="12.875" style="7" customWidth="1"/>
    <col min="15608" max="15618" width="9.75" style="7" customWidth="1"/>
    <col min="15619" max="15619" width="11.75" style="7" customWidth="1"/>
    <col min="15620" max="15862" width="9.125" style="7"/>
    <col min="15863" max="15863" width="12.875" style="7" customWidth="1"/>
    <col min="15864" max="15874" width="9.75" style="7" customWidth="1"/>
    <col min="15875" max="15875" width="11.75" style="7" customWidth="1"/>
    <col min="15876" max="16118" width="9.125" style="7"/>
    <col min="16119" max="16119" width="12.875" style="7" customWidth="1"/>
    <col min="16120" max="16130" width="9.75" style="7" customWidth="1"/>
    <col min="16131" max="16131" width="11.75" style="7" customWidth="1"/>
    <col min="16132" max="16380" width="9.125" style="7"/>
    <col min="16381" max="16384" width="9.125" style="7" customWidth="1"/>
  </cols>
  <sheetData>
    <row r="1" spans="1:11" ht="25.5" customHeight="1" x14ac:dyDescent="0.2">
      <c r="A1" s="432" t="s">
        <v>345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22.5" customHeight="1" thickBot="1" x14ac:dyDescent="0.25">
      <c r="A2" s="438" t="s">
        <v>387</v>
      </c>
      <c r="B2" s="438"/>
      <c r="C2" s="438"/>
      <c r="D2" s="438"/>
      <c r="E2" s="438"/>
      <c r="F2" s="438"/>
      <c r="G2" s="438"/>
      <c r="H2" s="438"/>
      <c r="I2" s="438"/>
      <c r="J2" s="100"/>
      <c r="K2" s="324"/>
    </row>
    <row r="3" spans="1:11" ht="27" customHeight="1" thickTop="1" x14ac:dyDescent="0.2">
      <c r="A3" s="441" t="s">
        <v>0</v>
      </c>
      <c r="B3" s="430" t="s">
        <v>256</v>
      </c>
      <c r="C3" s="433" t="s">
        <v>344</v>
      </c>
      <c r="D3" s="433"/>
      <c r="E3" s="433"/>
      <c r="F3" s="433"/>
      <c r="G3" s="433"/>
      <c r="H3" s="433"/>
      <c r="I3" s="433"/>
      <c r="J3" s="433"/>
      <c r="K3" s="433"/>
    </row>
    <row r="4" spans="1:11" ht="33.75" customHeight="1" x14ac:dyDescent="0.2">
      <c r="A4" s="442"/>
      <c r="B4" s="434"/>
      <c r="C4" s="178" t="s">
        <v>29</v>
      </c>
      <c r="D4" s="172" t="s">
        <v>69</v>
      </c>
      <c r="E4" s="172" t="s">
        <v>70</v>
      </c>
      <c r="F4" s="172" t="s">
        <v>71</v>
      </c>
      <c r="G4" s="178" t="s">
        <v>28</v>
      </c>
      <c r="H4" s="172" t="s">
        <v>30</v>
      </c>
      <c r="I4" s="172" t="s">
        <v>31</v>
      </c>
      <c r="J4" s="172" t="s">
        <v>32</v>
      </c>
      <c r="K4" s="172" t="s">
        <v>19</v>
      </c>
    </row>
    <row r="5" spans="1:11" ht="23.25" customHeight="1" x14ac:dyDescent="0.2">
      <c r="A5" s="170" t="s">
        <v>2</v>
      </c>
      <c r="B5" s="355">
        <v>114</v>
      </c>
      <c r="C5" s="167">
        <v>39.622641509433961</v>
      </c>
      <c r="D5" s="167">
        <v>4.4025157232704402</v>
      </c>
      <c r="E5" s="167">
        <v>0</v>
      </c>
      <c r="F5" s="167">
        <v>0</v>
      </c>
      <c r="G5" s="167">
        <v>33.333333333333329</v>
      </c>
      <c r="H5" s="167">
        <v>22.012578616352201</v>
      </c>
      <c r="I5" s="167">
        <v>0</v>
      </c>
      <c r="J5" s="167">
        <v>0.62893081761006298</v>
      </c>
      <c r="K5" s="167">
        <v>100</v>
      </c>
    </row>
    <row r="6" spans="1:11" ht="23.25" customHeight="1" x14ac:dyDescent="0.2">
      <c r="A6" s="170" t="s">
        <v>4</v>
      </c>
      <c r="B6" s="355">
        <v>72</v>
      </c>
      <c r="C6" s="167">
        <v>52.688172043010752</v>
      </c>
      <c r="D6" s="167">
        <v>0</v>
      </c>
      <c r="E6" s="167">
        <v>0</v>
      </c>
      <c r="F6" s="167">
        <v>0</v>
      </c>
      <c r="G6" s="167">
        <v>40.86021505376344</v>
      </c>
      <c r="H6" s="167">
        <v>3.225806451612903</v>
      </c>
      <c r="I6" s="167">
        <v>0</v>
      </c>
      <c r="J6" s="167">
        <v>3.225806451612903</v>
      </c>
      <c r="K6" s="167">
        <v>100</v>
      </c>
    </row>
    <row r="7" spans="1:11" ht="23.25" customHeight="1" x14ac:dyDescent="0.2">
      <c r="A7" s="170" t="s">
        <v>6</v>
      </c>
      <c r="B7" s="355">
        <v>154</v>
      </c>
      <c r="C7" s="167">
        <v>8.5910652920962196</v>
      </c>
      <c r="D7" s="167">
        <v>2.4054982817869419</v>
      </c>
      <c r="E7" s="167">
        <v>0</v>
      </c>
      <c r="F7" s="167">
        <v>0</v>
      </c>
      <c r="G7" s="167">
        <v>11.683848797250858</v>
      </c>
      <c r="H7" s="167">
        <v>35.395189003436428</v>
      </c>
      <c r="I7" s="167">
        <v>0</v>
      </c>
      <c r="J7" s="167">
        <v>41.924398625429554</v>
      </c>
      <c r="K7" s="167">
        <v>100</v>
      </c>
    </row>
    <row r="8" spans="1:11" ht="23.25" customHeight="1" x14ac:dyDescent="0.2">
      <c r="A8" s="170" t="s">
        <v>7</v>
      </c>
      <c r="B8" s="355">
        <v>63</v>
      </c>
      <c r="C8" s="167">
        <v>56.470588235294116</v>
      </c>
      <c r="D8" s="167">
        <v>0</v>
      </c>
      <c r="E8" s="167">
        <v>2.3529411764705883</v>
      </c>
      <c r="F8" s="167">
        <v>0</v>
      </c>
      <c r="G8" s="167">
        <v>7.0588235294117645</v>
      </c>
      <c r="H8" s="167">
        <v>22.352941176470591</v>
      </c>
      <c r="I8" s="167">
        <v>0</v>
      </c>
      <c r="J8" s="167">
        <v>11.76470588235294</v>
      </c>
      <c r="K8" s="167">
        <v>100</v>
      </c>
    </row>
    <row r="9" spans="1:11" ht="23.25" customHeight="1" x14ac:dyDescent="0.2">
      <c r="A9" s="170" t="s">
        <v>8</v>
      </c>
      <c r="B9" s="355">
        <v>447</v>
      </c>
      <c r="C9" s="167">
        <v>28.87624466571835</v>
      </c>
      <c r="D9" s="167">
        <v>1.2802275960170697</v>
      </c>
      <c r="E9" s="167">
        <v>0</v>
      </c>
      <c r="F9" s="167">
        <v>0</v>
      </c>
      <c r="G9" s="167">
        <v>5.9743954480796582</v>
      </c>
      <c r="H9" s="167">
        <v>32.147937411095306</v>
      </c>
      <c r="I9" s="167">
        <v>0</v>
      </c>
      <c r="J9" s="167">
        <v>31.721194879089616</v>
      </c>
      <c r="K9" s="167">
        <v>100</v>
      </c>
    </row>
    <row r="10" spans="1:11" ht="23.25" customHeight="1" x14ac:dyDescent="0.2">
      <c r="A10" s="170" t="s">
        <v>9</v>
      </c>
      <c r="B10" s="355">
        <v>170</v>
      </c>
      <c r="C10" s="167">
        <v>30.633802816901408</v>
      </c>
      <c r="D10" s="167">
        <v>0</v>
      </c>
      <c r="E10" s="167">
        <v>8.8028169014084501</v>
      </c>
      <c r="F10" s="167">
        <v>0</v>
      </c>
      <c r="G10" s="167">
        <v>5.6338028169014089</v>
      </c>
      <c r="H10" s="167">
        <v>21.47887323943662</v>
      </c>
      <c r="I10" s="167">
        <v>0</v>
      </c>
      <c r="J10" s="167">
        <v>33.450704225352112</v>
      </c>
      <c r="K10" s="167">
        <v>100</v>
      </c>
    </row>
    <row r="11" spans="1:11" ht="23.25" customHeight="1" x14ac:dyDescent="0.2">
      <c r="A11" s="170" t="s">
        <v>10</v>
      </c>
      <c r="B11" s="355">
        <v>40</v>
      </c>
      <c r="C11" s="167">
        <v>37.878787878787875</v>
      </c>
      <c r="D11" s="167">
        <v>0</v>
      </c>
      <c r="E11" s="167">
        <v>18.181818181818183</v>
      </c>
      <c r="F11" s="167">
        <v>0</v>
      </c>
      <c r="G11" s="167">
        <v>10.606060606060606</v>
      </c>
      <c r="H11" s="167">
        <v>6.0606060606060606</v>
      </c>
      <c r="I11" s="167">
        <v>4.5454545454545459</v>
      </c>
      <c r="J11" s="167">
        <v>22.727272727272727</v>
      </c>
      <c r="K11" s="167">
        <v>100</v>
      </c>
    </row>
    <row r="12" spans="1:11" ht="23.25" customHeight="1" x14ac:dyDescent="0.2">
      <c r="A12" s="170" t="s">
        <v>11</v>
      </c>
      <c r="B12" s="355">
        <v>57</v>
      </c>
      <c r="C12" s="167">
        <v>13.157894736842104</v>
      </c>
      <c r="D12" s="167">
        <v>2.6315789473684208</v>
      </c>
      <c r="E12" s="167">
        <v>0</v>
      </c>
      <c r="F12" s="167">
        <v>0</v>
      </c>
      <c r="G12" s="167">
        <v>3.5087719298245612</v>
      </c>
      <c r="H12" s="167">
        <v>35.964912280701753</v>
      </c>
      <c r="I12" s="167">
        <v>0</v>
      </c>
      <c r="J12" s="167">
        <v>44.736842105263158</v>
      </c>
      <c r="K12" s="167">
        <v>100</v>
      </c>
    </row>
    <row r="13" spans="1:11" ht="23.25" customHeight="1" x14ac:dyDescent="0.2">
      <c r="A13" s="170" t="s">
        <v>12</v>
      </c>
      <c r="B13" s="355">
        <v>35</v>
      </c>
      <c r="C13" s="167">
        <v>28.000000000000004</v>
      </c>
      <c r="D13" s="167">
        <v>0</v>
      </c>
      <c r="E13" s="167">
        <v>0</v>
      </c>
      <c r="F13" s="167">
        <v>0</v>
      </c>
      <c r="G13" s="167">
        <v>32</v>
      </c>
      <c r="H13" s="167">
        <v>40</v>
      </c>
      <c r="I13" s="167">
        <v>0</v>
      </c>
      <c r="J13" s="167">
        <v>0</v>
      </c>
      <c r="K13" s="167">
        <v>100</v>
      </c>
    </row>
    <row r="14" spans="1:11" ht="23.25" customHeight="1" x14ac:dyDescent="0.2">
      <c r="A14" s="170" t="s">
        <v>13</v>
      </c>
      <c r="B14" s="355">
        <v>48</v>
      </c>
      <c r="C14" s="167">
        <v>52.941176470588239</v>
      </c>
      <c r="D14" s="167">
        <v>0</v>
      </c>
      <c r="E14" s="167">
        <v>16.176470588235293</v>
      </c>
      <c r="F14" s="167">
        <v>0</v>
      </c>
      <c r="G14" s="167">
        <v>2.9411764705882351</v>
      </c>
      <c r="H14" s="167">
        <v>14.705882352941178</v>
      </c>
      <c r="I14" s="167">
        <v>0</v>
      </c>
      <c r="J14" s="167">
        <v>13.23529411764706</v>
      </c>
      <c r="K14" s="167">
        <v>100</v>
      </c>
    </row>
    <row r="15" spans="1:11" ht="23.25" customHeight="1" x14ac:dyDescent="0.2">
      <c r="A15" s="170" t="s">
        <v>14</v>
      </c>
      <c r="B15" s="355">
        <v>58</v>
      </c>
      <c r="C15" s="167">
        <v>5.833333333333333</v>
      </c>
      <c r="D15" s="167">
        <v>0</v>
      </c>
      <c r="E15" s="167">
        <v>6.666666666666667</v>
      </c>
      <c r="F15" s="167">
        <v>0</v>
      </c>
      <c r="G15" s="167">
        <v>10.833333333333334</v>
      </c>
      <c r="H15" s="167">
        <v>39.166666666666664</v>
      </c>
      <c r="I15" s="167">
        <v>0</v>
      </c>
      <c r="J15" s="167">
        <v>37.5</v>
      </c>
      <c r="K15" s="167">
        <v>100</v>
      </c>
    </row>
    <row r="16" spans="1:11" ht="23.25" customHeight="1" x14ac:dyDescent="0.2">
      <c r="A16" s="170" t="s">
        <v>15</v>
      </c>
      <c r="B16" s="355">
        <v>38</v>
      </c>
      <c r="C16" s="167">
        <v>6.8493150684931505</v>
      </c>
      <c r="D16" s="167">
        <v>0</v>
      </c>
      <c r="E16" s="167">
        <v>1.3698630136986301</v>
      </c>
      <c r="F16" s="167">
        <v>0</v>
      </c>
      <c r="G16" s="167">
        <v>36.986301369863014</v>
      </c>
      <c r="H16" s="167">
        <v>10.95890410958904</v>
      </c>
      <c r="I16" s="167">
        <v>0</v>
      </c>
      <c r="J16" s="167">
        <v>43.835616438356162</v>
      </c>
      <c r="K16" s="167">
        <v>100</v>
      </c>
    </row>
    <row r="17" spans="1:23" ht="23.25" customHeight="1" x14ac:dyDescent="0.2">
      <c r="A17" s="170" t="s">
        <v>16</v>
      </c>
      <c r="B17" s="355">
        <v>80</v>
      </c>
      <c r="C17" s="167">
        <v>10.56338028169014</v>
      </c>
      <c r="D17" s="167">
        <v>16.901408450704224</v>
      </c>
      <c r="E17" s="167">
        <v>0.70422535211267612</v>
      </c>
      <c r="F17" s="167">
        <v>0</v>
      </c>
      <c r="G17" s="167">
        <v>7.7464788732394361</v>
      </c>
      <c r="H17" s="167">
        <v>19.014084507042252</v>
      </c>
      <c r="I17" s="167">
        <v>0</v>
      </c>
      <c r="J17" s="167">
        <v>45.070422535211272</v>
      </c>
      <c r="K17" s="167">
        <v>100</v>
      </c>
    </row>
    <row r="18" spans="1:23" ht="23.25" customHeight="1" x14ac:dyDescent="0.2">
      <c r="A18" s="170" t="s">
        <v>17</v>
      </c>
      <c r="B18" s="355">
        <v>79</v>
      </c>
      <c r="C18" s="167">
        <v>5.8201058201058196</v>
      </c>
      <c r="D18" s="167">
        <v>5.8201058201058196</v>
      </c>
      <c r="E18" s="167">
        <v>0</v>
      </c>
      <c r="F18" s="167">
        <v>0</v>
      </c>
      <c r="G18" s="167">
        <v>15.343915343915343</v>
      </c>
      <c r="H18" s="167">
        <v>31.216931216931215</v>
      </c>
      <c r="I18" s="167">
        <v>0</v>
      </c>
      <c r="J18" s="167">
        <v>41.798941798941797</v>
      </c>
      <c r="K18" s="167">
        <v>100</v>
      </c>
    </row>
    <row r="19" spans="1:23" ht="23.25" customHeight="1" x14ac:dyDescent="0.2">
      <c r="A19" s="150" t="s">
        <v>18</v>
      </c>
      <c r="B19" s="152">
        <v>100</v>
      </c>
      <c r="C19" s="167">
        <v>41.007194244604314</v>
      </c>
      <c r="D19" s="167">
        <v>0</v>
      </c>
      <c r="E19" s="167">
        <v>0</v>
      </c>
      <c r="F19" s="167">
        <v>2.1582733812949639</v>
      </c>
      <c r="G19" s="167">
        <v>10.071942446043165</v>
      </c>
      <c r="H19" s="167">
        <v>2.877697841726619</v>
      </c>
      <c r="I19" s="167">
        <v>0</v>
      </c>
      <c r="J19" s="167">
        <v>43.884892086330936</v>
      </c>
      <c r="K19" s="167">
        <v>100</v>
      </c>
    </row>
    <row r="20" spans="1:23" s="357" customFormat="1" ht="33" customHeight="1" thickBot="1" x14ac:dyDescent="0.25">
      <c r="A20" s="222" t="s">
        <v>214</v>
      </c>
      <c r="B20" s="321">
        <v>1555</v>
      </c>
      <c r="C20" s="359">
        <v>25.621118012422361</v>
      </c>
      <c r="D20" s="359">
        <v>2.3680124223602483</v>
      </c>
      <c r="E20" s="359">
        <v>2.329192546583851</v>
      </c>
      <c r="F20" s="359">
        <v>0.11645962732919254</v>
      </c>
      <c r="G20" s="359">
        <v>12.111801242236025</v>
      </c>
      <c r="H20" s="359">
        <v>25.892857142857146</v>
      </c>
      <c r="I20" s="359">
        <v>0.11645962732919254</v>
      </c>
      <c r="J20" s="359">
        <v>31.44409937888199</v>
      </c>
      <c r="K20" s="359">
        <v>100</v>
      </c>
    </row>
    <row r="21" spans="1:23" ht="29.25" customHeight="1" thickTop="1" x14ac:dyDescent="0.2">
      <c r="A21" s="176"/>
      <c r="B21" s="176"/>
    </row>
    <row r="22" spans="1:23" ht="36.75" customHeight="1" x14ac:dyDescent="0.2">
      <c r="A22" s="440"/>
      <c r="B22" s="440"/>
      <c r="C22" s="440"/>
      <c r="D22" s="440"/>
      <c r="E22" s="440"/>
      <c r="F22" s="440"/>
      <c r="G22" s="440"/>
      <c r="H22" s="440"/>
    </row>
    <row r="23" spans="1:23" ht="36" customHeight="1" x14ac:dyDescent="0.2"/>
    <row r="24" spans="1:23" s="146" customFormat="1" ht="27" customHeight="1" thickBot="1" x14ac:dyDescent="0.25">
      <c r="A24" s="263" t="s">
        <v>288</v>
      </c>
      <c r="B24" s="179"/>
      <c r="C24" s="159"/>
      <c r="D24" s="159"/>
      <c r="E24" s="159"/>
      <c r="F24" s="159"/>
      <c r="G24" s="159"/>
      <c r="H24" s="159"/>
      <c r="I24" s="159"/>
      <c r="J24" s="159"/>
      <c r="K24" s="417">
        <v>83</v>
      </c>
      <c r="L24" s="8"/>
      <c r="M24" s="8"/>
      <c r="N24" s="8"/>
      <c r="O24" s="8"/>
      <c r="P24" s="8"/>
      <c r="Q24" s="8"/>
      <c r="R24" s="8"/>
      <c r="S24" s="8"/>
      <c r="T24" s="9"/>
      <c r="U24" s="9"/>
      <c r="V24" s="9"/>
      <c r="W24" s="21"/>
    </row>
    <row r="25" spans="1:23" ht="15" thickTop="1" x14ac:dyDescent="0.2"/>
  </sheetData>
  <mergeCells count="6">
    <mergeCell ref="A1:K1"/>
    <mergeCell ref="A2:I2"/>
    <mergeCell ref="A22:H22"/>
    <mergeCell ref="A3:A4"/>
    <mergeCell ref="B3:B4"/>
    <mergeCell ref="C3:K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4"/>
  <sheetViews>
    <sheetView rightToLeft="1" view="pageBreakPreview" zoomScaleSheetLayoutView="100" workbookViewId="0">
      <selection activeCell="D3" sqref="D3:D23"/>
    </sheetView>
  </sheetViews>
  <sheetFormatPr defaultRowHeight="14.25" x14ac:dyDescent="0.2"/>
  <cols>
    <col min="1" max="1" width="18.75" style="122" customWidth="1"/>
    <col min="2" max="2" width="16.625" style="122" customWidth="1"/>
    <col min="3" max="3" width="14.875" style="122" customWidth="1"/>
    <col min="4" max="4" width="18.875" style="122" customWidth="1"/>
    <col min="5" max="243" width="9.125" style="122"/>
    <col min="244" max="244" width="12.25" style="122" customWidth="1"/>
    <col min="245" max="245" width="10.375" style="122" customWidth="1"/>
    <col min="246" max="246" width="15" style="122" customWidth="1"/>
    <col min="247" max="248" width="12.125" style="122" customWidth="1"/>
    <col min="249" max="250" width="12" style="122" customWidth="1"/>
    <col min="251" max="251" width="15.375" style="122" customWidth="1"/>
    <col min="252" max="252" width="13.375" style="122" customWidth="1"/>
    <col min="253" max="253" width="13.625" style="122" customWidth="1"/>
    <col min="254" max="255" width="9.125" style="122"/>
    <col min="256" max="256" width="18" style="122" customWidth="1"/>
    <col min="257" max="499" width="9.125" style="122"/>
    <col min="500" max="500" width="12.25" style="122" customWidth="1"/>
    <col min="501" max="501" width="10.375" style="122" customWidth="1"/>
    <col min="502" max="502" width="15" style="122" customWidth="1"/>
    <col min="503" max="504" width="12.125" style="122" customWidth="1"/>
    <col min="505" max="506" width="12" style="122" customWidth="1"/>
    <col min="507" max="507" width="15.375" style="122" customWidth="1"/>
    <col min="508" max="508" width="13.375" style="122" customWidth="1"/>
    <col min="509" max="509" width="13.625" style="122" customWidth="1"/>
    <col min="510" max="511" width="9.125" style="122"/>
    <col min="512" max="512" width="18" style="122" customWidth="1"/>
    <col min="513" max="755" width="9.125" style="122"/>
    <col min="756" max="756" width="12.25" style="122" customWidth="1"/>
    <col min="757" max="757" width="10.375" style="122" customWidth="1"/>
    <col min="758" max="758" width="15" style="122" customWidth="1"/>
    <col min="759" max="760" width="12.125" style="122" customWidth="1"/>
    <col min="761" max="762" width="12" style="122" customWidth="1"/>
    <col min="763" max="763" width="15.375" style="122" customWidth="1"/>
    <col min="764" max="764" width="13.375" style="122" customWidth="1"/>
    <col min="765" max="765" width="13.625" style="122" customWidth="1"/>
    <col min="766" max="767" width="9.125" style="122"/>
    <col min="768" max="768" width="18" style="122" customWidth="1"/>
    <col min="769" max="1011" width="9.125" style="122"/>
    <col min="1012" max="1012" width="12.25" style="122" customWidth="1"/>
    <col min="1013" max="1013" width="10.375" style="122" customWidth="1"/>
    <col min="1014" max="1014" width="15" style="122" customWidth="1"/>
    <col min="1015" max="1016" width="12.125" style="122" customWidth="1"/>
    <col min="1017" max="1018" width="12" style="122" customWidth="1"/>
    <col min="1019" max="1019" width="15.375" style="122" customWidth="1"/>
    <col min="1020" max="1020" width="13.375" style="122" customWidth="1"/>
    <col min="1021" max="1021" width="13.625" style="122" customWidth="1"/>
    <col min="1022" max="1023" width="9.125" style="122"/>
    <col min="1024" max="1024" width="18" style="122" customWidth="1"/>
    <col min="1025" max="1267" width="9.125" style="122"/>
    <col min="1268" max="1268" width="12.25" style="122" customWidth="1"/>
    <col min="1269" max="1269" width="10.375" style="122" customWidth="1"/>
    <col min="1270" max="1270" width="15" style="122" customWidth="1"/>
    <col min="1271" max="1272" width="12.125" style="122" customWidth="1"/>
    <col min="1273" max="1274" width="12" style="122" customWidth="1"/>
    <col min="1275" max="1275" width="15.375" style="122" customWidth="1"/>
    <col min="1276" max="1276" width="13.375" style="122" customWidth="1"/>
    <col min="1277" max="1277" width="13.625" style="122" customWidth="1"/>
    <col min="1278" max="1279" width="9.125" style="122"/>
    <col min="1280" max="1280" width="18" style="122" customWidth="1"/>
    <col min="1281" max="1523" width="9.125" style="122"/>
    <col min="1524" max="1524" width="12.25" style="122" customWidth="1"/>
    <col min="1525" max="1525" width="10.375" style="122" customWidth="1"/>
    <col min="1526" max="1526" width="15" style="122" customWidth="1"/>
    <col min="1527" max="1528" width="12.125" style="122" customWidth="1"/>
    <col min="1529" max="1530" width="12" style="122" customWidth="1"/>
    <col min="1531" max="1531" width="15.375" style="122" customWidth="1"/>
    <col min="1532" max="1532" width="13.375" style="122" customWidth="1"/>
    <col min="1533" max="1533" width="13.625" style="122" customWidth="1"/>
    <col min="1534" max="1535" width="9.125" style="122"/>
    <col min="1536" max="1536" width="18" style="122" customWidth="1"/>
    <col min="1537" max="1779" width="9.125" style="122"/>
    <col min="1780" max="1780" width="12.25" style="122" customWidth="1"/>
    <col min="1781" max="1781" width="10.375" style="122" customWidth="1"/>
    <col min="1782" max="1782" width="15" style="122" customWidth="1"/>
    <col min="1783" max="1784" width="12.125" style="122" customWidth="1"/>
    <col min="1785" max="1786" width="12" style="122" customWidth="1"/>
    <col min="1787" max="1787" width="15.375" style="122" customWidth="1"/>
    <col min="1788" max="1788" width="13.375" style="122" customWidth="1"/>
    <col min="1789" max="1789" width="13.625" style="122" customWidth="1"/>
    <col min="1790" max="1791" width="9.125" style="122"/>
    <col min="1792" max="1792" width="18" style="122" customWidth="1"/>
    <col min="1793" max="2035" width="9.125" style="122"/>
    <col min="2036" max="2036" width="12.25" style="122" customWidth="1"/>
    <col min="2037" max="2037" width="10.375" style="122" customWidth="1"/>
    <col min="2038" max="2038" width="15" style="122" customWidth="1"/>
    <col min="2039" max="2040" width="12.125" style="122" customWidth="1"/>
    <col min="2041" max="2042" width="12" style="122" customWidth="1"/>
    <col min="2043" max="2043" width="15.375" style="122" customWidth="1"/>
    <col min="2044" max="2044" width="13.375" style="122" customWidth="1"/>
    <col min="2045" max="2045" width="13.625" style="122" customWidth="1"/>
    <col min="2046" max="2047" width="9.125" style="122"/>
    <col min="2048" max="2048" width="18" style="122" customWidth="1"/>
    <col min="2049" max="2291" width="9.125" style="122"/>
    <col min="2292" max="2292" width="12.25" style="122" customWidth="1"/>
    <col min="2293" max="2293" width="10.375" style="122" customWidth="1"/>
    <col min="2294" max="2294" width="15" style="122" customWidth="1"/>
    <col min="2295" max="2296" width="12.125" style="122" customWidth="1"/>
    <col min="2297" max="2298" width="12" style="122" customWidth="1"/>
    <col min="2299" max="2299" width="15.375" style="122" customWidth="1"/>
    <col min="2300" max="2300" width="13.375" style="122" customWidth="1"/>
    <col min="2301" max="2301" width="13.625" style="122" customWidth="1"/>
    <col min="2302" max="2303" width="9.125" style="122"/>
    <col min="2304" max="2304" width="18" style="122" customWidth="1"/>
    <col min="2305" max="2547" width="9.125" style="122"/>
    <col min="2548" max="2548" width="12.25" style="122" customWidth="1"/>
    <col min="2549" max="2549" width="10.375" style="122" customWidth="1"/>
    <col min="2550" max="2550" width="15" style="122" customWidth="1"/>
    <col min="2551" max="2552" width="12.125" style="122" customWidth="1"/>
    <col min="2553" max="2554" width="12" style="122" customWidth="1"/>
    <col min="2555" max="2555" width="15.375" style="122" customWidth="1"/>
    <col min="2556" max="2556" width="13.375" style="122" customWidth="1"/>
    <col min="2557" max="2557" width="13.625" style="122" customWidth="1"/>
    <col min="2558" max="2559" width="9.125" style="122"/>
    <col min="2560" max="2560" width="18" style="122" customWidth="1"/>
    <col min="2561" max="2803" width="9.125" style="122"/>
    <col min="2804" max="2804" width="12.25" style="122" customWidth="1"/>
    <col min="2805" max="2805" width="10.375" style="122" customWidth="1"/>
    <col min="2806" max="2806" width="15" style="122" customWidth="1"/>
    <col min="2807" max="2808" width="12.125" style="122" customWidth="1"/>
    <col min="2809" max="2810" width="12" style="122" customWidth="1"/>
    <col min="2811" max="2811" width="15.375" style="122" customWidth="1"/>
    <col min="2812" max="2812" width="13.375" style="122" customWidth="1"/>
    <col min="2813" max="2813" width="13.625" style="122" customWidth="1"/>
    <col min="2814" max="2815" width="9.125" style="122"/>
    <col min="2816" max="2816" width="18" style="122" customWidth="1"/>
    <col min="2817" max="3059" width="9.125" style="122"/>
    <col min="3060" max="3060" width="12.25" style="122" customWidth="1"/>
    <col min="3061" max="3061" width="10.375" style="122" customWidth="1"/>
    <col min="3062" max="3062" width="15" style="122" customWidth="1"/>
    <col min="3063" max="3064" width="12.125" style="122" customWidth="1"/>
    <col min="3065" max="3066" width="12" style="122" customWidth="1"/>
    <col min="3067" max="3067" width="15.375" style="122" customWidth="1"/>
    <col min="3068" max="3068" width="13.375" style="122" customWidth="1"/>
    <col min="3069" max="3069" width="13.625" style="122" customWidth="1"/>
    <col min="3070" max="3071" width="9.125" style="122"/>
    <col min="3072" max="3072" width="18" style="122" customWidth="1"/>
    <col min="3073" max="3315" width="9.125" style="122"/>
    <col min="3316" max="3316" width="12.25" style="122" customWidth="1"/>
    <col min="3317" max="3317" width="10.375" style="122" customWidth="1"/>
    <col min="3318" max="3318" width="15" style="122" customWidth="1"/>
    <col min="3319" max="3320" width="12.125" style="122" customWidth="1"/>
    <col min="3321" max="3322" width="12" style="122" customWidth="1"/>
    <col min="3323" max="3323" width="15.375" style="122" customWidth="1"/>
    <col min="3324" max="3324" width="13.375" style="122" customWidth="1"/>
    <col min="3325" max="3325" width="13.625" style="122" customWidth="1"/>
    <col min="3326" max="3327" width="9.125" style="122"/>
    <col min="3328" max="3328" width="18" style="122" customWidth="1"/>
    <col min="3329" max="3571" width="9.125" style="122"/>
    <col min="3572" max="3572" width="12.25" style="122" customWidth="1"/>
    <col min="3573" max="3573" width="10.375" style="122" customWidth="1"/>
    <col min="3574" max="3574" width="15" style="122" customWidth="1"/>
    <col min="3575" max="3576" width="12.125" style="122" customWidth="1"/>
    <col min="3577" max="3578" width="12" style="122" customWidth="1"/>
    <col min="3579" max="3579" width="15.375" style="122" customWidth="1"/>
    <col min="3580" max="3580" width="13.375" style="122" customWidth="1"/>
    <col min="3581" max="3581" width="13.625" style="122" customWidth="1"/>
    <col min="3582" max="3583" width="9.125" style="122"/>
    <col min="3584" max="3584" width="18" style="122" customWidth="1"/>
    <col min="3585" max="3827" width="9.125" style="122"/>
    <col min="3828" max="3828" width="12.25" style="122" customWidth="1"/>
    <col min="3829" max="3829" width="10.375" style="122" customWidth="1"/>
    <col min="3830" max="3830" width="15" style="122" customWidth="1"/>
    <col min="3831" max="3832" width="12.125" style="122" customWidth="1"/>
    <col min="3833" max="3834" width="12" style="122" customWidth="1"/>
    <col min="3835" max="3835" width="15.375" style="122" customWidth="1"/>
    <col min="3836" max="3836" width="13.375" style="122" customWidth="1"/>
    <col min="3837" max="3837" width="13.625" style="122" customWidth="1"/>
    <col min="3838" max="3839" width="9.125" style="122"/>
    <col min="3840" max="3840" width="18" style="122" customWidth="1"/>
    <col min="3841" max="4083" width="9.125" style="122"/>
    <col min="4084" max="4084" width="12.25" style="122" customWidth="1"/>
    <col min="4085" max="4085" width="10.375" style="122" customWidth="1"/>
    <col min="4086" max="4086" width="15" style="122" customWidth="1"/>
    <col min="4087" max="4088" width="12.125" style="122" customWidth="1"/>
    <col min="4089" max="4090" width="12" style="122" customWidth="1"/>
    <col min="4091" max="4091" width="15.375" style="122" customWidth="1"/>
    <col min="4092" max="4092" width="13.375" style="122" customWidth="1"/>
    <col min="4093" max="4093" width="13.625" style="122" customWidth="1"/>
    <col min="4094" max="4095" width="9.125" style="122"/>
    <col min="4096" max="4096" width="18" style="122" customWidth="1"/>
    <col min="4097" max="4339" width="9.125" style="122"/>
    <col min="4340" max="4340" width="12.25" style="122" customWidth="1"/>
    <col min="4341" max="4341" width="10.375" style="122" customWidth="1"/>
    <col min="4342" max="4342" width="15" style="122" customWidth="1"/>
    <col min="4343" max="4344" width="12.125" style="122" customWidth="1"/>
    <col min="4345" max="4346" width="12" style="122" customWidth="1"/>
    <col min="4347" max="4347" width="15.375" style="122" customWidth="1"/>
    <col min="4348" max="4348" width="13.375" style="122" customWidth="1"/>
    <col min="4349" max="4349" width="13.625" style="122" customWidth="1"/>
    <col min="4350" max="4351" width="9.125" style="122"/>
    <col min="4352" max="4352" width="18" style="122" customWidth="1"/>
    <col min="4353" max="4595" width="9.125" style="122"/>
    <col min="4596" max="4596" width="12.25" style="122" customWidth="1"/>
    <col min="4597" max="4597" width="10.375" style="122" customWidth="1"/>
    <col min="4598" max="4598" width="15" style="122" customWidth="1"/>
    <col min="4599" max="4600" width="12.125" style="122" customWidth="1"/>
    <col min="4601" max="4602" width="12" style="122" customWidth="1"/>
    <col min="4603" max="4603" width="15.375" style="122" customWidth="1"/>
    <col min="4604" max="4604" width="13.375" style="122" customWidth="1"/>
    <col min="4605" max="4605" width="13.625" style="122" customWidth="1"/>
    <col min="4606" max="4607" width="9.125" style="122"/>
    <col min="4608" max="4608" width="18" style="122" customWidth="1"/>
    <col min="4609" max="4851" width="9.125" style="122"/>
    <col min="4852" max="4852" width="12.25" style="122" customWidth="1"/>
    <col min="4853" max="4853" width="10.375" style="122" customWidth="1"/>
    <col min="4854" max="4854" width="15" style="122" customWidth="1"/>
    <col min="4855" max="4856" width="12.125" style="122" customWidth="1"/>
    <col min="4857" max="4858" width="12" style="122" customWidth="1"/>
    <col min="4859" max="4859" width="15.375" style="122" customWidth="1"/>
    <col min="4860" max="4860" width="13.375" style="122" customWidth="1"/>
    <col min="4861" max="4861" width="13.625" style="122" customWidth="1"/>
    <col min="4862" max="4863" width="9.125" style="122"/>
    <col min="4864" max="4864" width="18" style="122" customWidth="1"/>
    <col min="4865" max="5107" width="9.125" style="122"/>
    <col min="5108" max="5108" width="12.25" style="122" customWidth="1"/>
    <col min="5109" max="5109" width="10.375" style="122" customWidth="1"/>
    <col min="5110" max="5110" width="15" style="122" customWidth="1"/>
    <col min="5111" max="5112" width="12.125" style="122" customWidth="1"/>
    <col min="5113" max="5114" width="12" style="122" customWidth="1"/>
    <col min="5115" max="5115" width="15.375" style="122" customWidth="1"/>
    <col min="5116" max="5116" width="13.375" style="122" customWidth="1"/>
    <col min="5117" max="5117" width="13.625" style="122" customWidth="1"/>
    <col min="5118" max="5119" width="9.125" style="122"/>
    <col min="5120" max="5120" width="18" style="122" customWidth="1"/>
    <col min="5121" max="5363" width="9.125" style="122"/>
    <col min="5364" max="5364" width="12.25" style="122" customWidth="1"/>
    <col min="5365" max="5365" width="10.375" style="122" customWidth="1"/>
    <col min="5366" max="5366" width="15" style="122" customWidth="1"/>
    <col min="5367" max="5368" width="12.125" style="122" customWidth="1"/>
    <col min="5369" max="5370" width="12" style="122" customWidth="1"/>
    <col min="5371" max="5371" width="15.375" style="122" customWidth="1"/>
    <col min="5372" max="5372" width="13.375" style="122" customWidth="1"/>
    <col min="5373" max="5373" width="13.625" style="122" customWidth="1"/>
    <col min="5374" max="5375" width="9.125" style="122"/>
    <col min="5376" max="5376" width="18" style="122" customWidth="1"/>
    <col min="5377" max="5619" width="9.125" style="122"/>
    <col min="5620" max="5620" width="12.25" style="122" customWidth="1"/>
    <col min="5621" max="5621" width="10.375" style="122" customWidth="1"/>
    <col min="5622" max="5622" width="15" style="122" customWidth="1"/>
    <col min="5623" max="5624" width="12.125" style="122" customWidth="1"/>
    <col min="5625" max="5626" width="12" style="122" customWidth="1"/>
    <col min="5627" max="5627" width="15.375" style="122" customWidth="1"/>
    <col min="5628" max="5628" width="13.375" style="122" customWidth="1"/>
    <col min="5629" max="5629" width="13.625" style="122" customWidth="1"/>
    <col min="5630" max="5631" width="9.125" style="122"/>
    <col min="5632" max="5632" width="18" style="122" customWidth="1"/>
    <col min="5633" max="5875" width="9.125" style="122"/>
    <col min="5876" max="5876" width="12.25" style="122" customWidth="1"/>
    <col min="5877" max="5877" width="10.375" style="122" customWidth="1"/>
    <col min="5878" max="5878" width="15" style="122" customWidth="1"/>
    <col min="5879" max="5880" width="12.125" style="122" customWidth="1"/>
    <col min="5881" max="5882" width="12" style="122" customWidth="1"/>
    <col min="5883" max="5883" width="15.375" style="122" customWidth="1"/>
    <col min="5884" max="5884" width="13.375" style="122" customWidth="1"/>
    <col min="5885" max="5885" width="13.625" style="122" customWidth="1"/>
    <col min="5886" max="5887" width="9.125" style="122"/>
    <col min="5888" max="5888" width="18" style="122" customWidth="1"/>
    <col min="5889" max="6131" width="9.125" style="122"/>
    <col min="6132" max="6132" width="12.25" style="122" customWidth="1"/>
    <col min="6133" max="6133" width="10.375" style="122" customWidth="1"/>
    <col min="6134" max="6134" width="15" style="122" customWidth="1"/>
    <col min="6135" max="6136" width="12.125" style="122" customWidth="1"/>
    <col min="6137" max="6138" width="12" style="122" customWidth="1"/>
    <col min="6139" max="6139" width="15.375" style="122" customWidth="1"/>
    <col min="6140" max="6140" width="13.375" style="122" customWidth="1"/>
    <col min="6141" max="6141" width="13.625" style="122" customWidth="1"/>
    <col min="6142" max="6143" width="9.125" style="122"/>
    <col min="6144" max="6144" width="18" style="122" customWidth="1"/>
    <col min="6145" max="6387" width="9.125" style="122"/>
    <col min="6388" max="6388" width="12.25" style="122" customWidth="1"/>
    <col min="6389" max="6389" width="10.375" style="122" customWidth="1"/>
    <col min="6390" max="6390" width="15" style="122" customWidth="1"/>
    <col min="6391" max="6392" width="12.125" style="122" customWidth="1"/>
    <col min="6393" max="6394" width="12" style="122" customWidth="1"/>
    <col min="6395" max="6395" width="15.375" style="122" customWidth="1"/>
    <col min="6396" max="6396" width="13.375" style="122" customWidth="1"/>
    <col min="6397" max="6397" width="13.625" style="122" customWidth="1"/>
    <col min="6398" max="6399" width="9.125" style="122"/>
    <col min="6400" max="6400" width="18" style="122" customWidth="1"/>
    <col min="6401" max="6643" width="9.125" style="122"/>
    <col min="6644" max="6644" width="12.25" style="122" customWidth="1"/>
    <col min="6645" max="6645" width="10.375" style="122" customWidth="1"/>
    <col min="6646" max="6646" width="15" style="122" customWidth="1"/>
    <col min="6647" max="6648" width="12.125" style="122" customWidth="1"/>
    <col min="6649" max="6650" width="12" style="122" customWidth="1"/>
    <col min="6651" max="6651" width="15.375" style="122" customWidth="1"/>
    <col min="6652" max="6652" width="13.375" style="122" customWidth="1"/>
    <col min="6653" max="6653" width="13.625" style="122" customWidth="1"/>
    <col min="6654" max="6655" width="9.125" style="122"/>
    <col min="6656" max="6656" width="18" style="122" customWidth="1"/>
    <col min="6657" max="6899" width="9.125" style="122"/>
    <col min="6900" max="6900" width="12.25" style="122" customWidth="1"/>
    <col min="6901" max="6901" width="10.375" style="122" customWidth="1"/>
    <col min="6902" max="6902" width="15" style="122" customWidth="1"/>
    <col min="6903" max="6904" width="12.125" style="122" customWidth="1"/>
    <col min="6905" max="6906" width="12" style="122" customWidth="1"/>
    <col min="6907" max="6907" width="15.375" style="122" customWidth="1"/>
    <col min="6908" max="6908" width="13.375" style="122" customWidth="1"/>
    <col min="6909" max="6909" width="13.625" style="122" customWidth="1"/>
    <col min="6910" max="6911" width="9.125" style="122"/>
    <col min="6912" max="6912" width="18" style="122" customWidth="1"/>
    <col min="6913" max="7155" width="9.125" style="122"/>
    <col min="7156" max="7156" width="12.25" style="122" customWidth="1"/>
    <col min="7157" max="7157" width="10.375" style="122" customWidth="1"/>
    <col min="7158" max="7158" width="15" style="122" customWidth="1"/>
    <col min="7159" max="7160" width="12.125" style="122" customWidth="1"/>
    <col min="7161" max="7162" width="12" style="122" customWidth="1"/>
    <col min="7163" max="7163" width="15.375" style="122" customWidth="1"/>
    <col min="7164" max="7164" width="13.375" style="122" customWidth="1"/>
    <col min="7165" max="7165" width="13.625" style="122" customWidth="1"/>
    <col min="7166" max="7167" width="9.125" style="122"/>
    <col min="7168" max="7168" width="18" style="122" customWidth="1"/>
    <col min="7169" max="7411" width="9.125" style="122"/>
    <col min="7412" max="7412" width="12.25" style="122" customWidth="1"/>
    <col min="7413" max="7413" width="10.375" style="122" customWidth="1"/>
    <col min="7414" max="7414" width="15" style="122" customWidth="1"/>
    <col min="7415" max="7416" width="12.125" style="122" customWidth="1"/>
    <col min="7417" max="7418" width="12" style="122" customWidth="1"/>
    <col min="7419" max="7419" width="15.375" style="122" customWidth="1"/>
    <col min="7420" max="7420" width="13.375" style="122" customWidth="1"/>
    <col min="7421" max="7421" width="13.625" style="122" customWidth="1"/>
    <col min="7422" max="7423" width="9.125" style="122"/>
    <col min="7424" max="7424" width="18" style="122" customWidth="1"/>
    <col min="7425" max="7667" width="9.125" style="122"/>
    <col min="7668" max="7668" width="12.25" style="122" customWidth="1"/>
    <col min="7669" max="7669" width="10.375" style="122" customWidth="1"/>
    <col min="7670" max="7670" width="15" style="122" customWidth="1"/>
    <col min="7671" max="7672" width="12.125" style="122" customWidth="1"/>
    <col min="7673" max="7674" width="12" style="122" customWidth="1"/>
    <col min="7675" max="7675" width="15.375" style="122" customWidth="1"/>
    <col min="7676" max="7676" width="13.375" style="122" customWidth="1"/>
    <col min="7677" max="7677" width="13.625" style="122" customWidth="1"/>
    <col min="7678" max="7679" width="9.125" style="122"/>
    <col min="7680" max="7680" width="18" style="122" customWidth="1"/>
    <col min="7681" max="7923" width="9.125" style="122"/>
    <col min="7924" max="7924" width="12.25" style="122" customWidth="1"/>
    <col min="7925" max="7925" width="10.375" style="122" customWidth="1"/>
    <col min="7926" max="7926" width="15" style="122" customWidth="1"/>
    <col min="7927" max="7928" width="12.125" style="122" customWidth="1"/>
    <col min="7929" max="7930" width="12" style="122" customWidth="1"/>
    <col min="7931" max="7931" width="15.375" style="122" customWidth="1"/>
    <col min="7932" max="7932" width="13.375" style="122" customWidth="1"/>
    <col min="7933" max="7933" width="13.625" style="122" customWidth="1"/>
    <col min="7934" max="7935" width="9.125" style="122"/>
    <col min="7936" max="7936" width="18" style="122" customWidth="1"/>
    <col min="7937" max="8179" width="9.125" style="122"/>
    <col min="8180" max="8180" width="12.25" style="122" customWidth="1"/>
    <col min="8181" max="8181" width="10.375" style="122" customWidth="1"/>
    <col min="8182" max="8182" width="15" style="122" customWidth="1"/>
    <col min="8183" max="8184" width="12.125" style="122" customWidth="1"/>
    <col min="8185" max="8186" width="12" style="122" customWidth="1"/>
    <col min="8187" max="8187" width="15.375" style="122" customWidth="1"/>
    <col min="8188" max="8188" width="13.375" style="122" customWidth="1"/>
    <col min="8189" max="8189" width="13.625" style="122" customWidth="1"/>
    <col min="8190" max="8191" width="9.125" style="122"/>
    <col min="8192" max="8192" width="18" style="122" customWidth="1"/>
    <col min="8193" max="8435" width="9.125" style="122"/>
    <col min="8436" max="8436" width="12.25" style="122" customWidth="1"/>
    <col min="8437" max="8437" width="10.375" style="122" customWidth="1"/>
    <col min="8438" max="8438" width="15" style="122" customWidth="1"/>
    <col min="8439" max="8440" width="12.125" style="122" customWidth="1"/>
    <col min="8441" max="8442" width="12" style="122" customWidth="1"/>
    <col min="8443" max="8443" width="15.375" style="122" customWidth="1"/>
    <col min="8444" max="8444" width="13.375" style="122" customWidth="1"/>
    <col min="8445" max="8445" width="13.625" style="122" customWidth="1"/>
    <col min="8446" max="8447" width="9.125" style="122"/>
    <col min="8448" max="8448" width="18" style="122" customWidth="1"/>
    <col min="8449" max="8691" width="9.125" style="122"/>
    <col min="8692" max="8692" width="12.25" style="122" customWidth="1"/>
    <col min="8693" max="8693" width="10.375" style="122" customWidth="1"/>
    <col min="8694" max="8694" width="15" style="122" customWidth="1"/>
    <col min="8695" max="8696" width="12.125" style="122" customWidth="1"/>
    <col min="8697" max="8698" width="12" style="122" customWidth="1"/>
    <col min="8699" max="8699" width="15.375" style="122" customWidth="1"/>
    <col min="8700" max="8700" width="13.375" style="122" customWidth="1"/>
    <col min="8701" max="8701" width="13.625" style="122" customWidth="1"/>
    <col min="8702" max="8703" width="9.125" style="122"/>
    <col min="8704" max="8704" width="18" style="122" customWidth="1"/>
    <col min="8705" max="8947" width="9.125" style="122"/>
    <col min="8948" max="8948" width="12.25" style="122" customWidth="1"/>
    <col min="8949" max="8949" width="10.375" style="122" customWidth="1"/>
    <col min="8950" max="8950" width="15" style="122" customWidth="1"/>
    <col min="8951" max="8952" width="12.125" style="122" customWidth="1"/>
    <col min="8953" max="8954" width="12" style="122" customWidth="1"/>
    <col min="8955" max="8955" width="15.375" style="122" customWidth="1"/>
    <col min="8956" max="8956" width="13.375" style="122" customWidth="1"/>
    <col min="8957" max="8957" width="13.625" style="122" customWidth="1"/>
    <col min="8958" max="8959" width="9.125" style="122"/>
    <col min="8960" max="8960" width="18" style="122" customWidth="1"/>
    <col min="8961" max="9203" width="9.125" style="122"/>
    <col min="9204" max="9204" width="12.25" style="122" customWidth="1"/>
    <col min="9205" max="9205" width="10.375" style="122" customWidth="1"/>
    <col min="9206" max="9206" width="15" style="122" customWidth="1"/>
    <col min="9207" max="9208" width="12.125" style="122" customWidth="1"/>
    <col min="9209" max="9210" width="12" style="122" customWidth="1"/>
    <col min="9211" max="9211" width="15.375" style="122" customWidth="1"/>
    <col min="9212" max="9212" width="13.375" style="122" customWidth="1"/>
    <col min="9213" max="9213" width="13.625" style="122" customWidth="1"/>
    <col min="9214" max="9215" width="9.125" style="122"/>
    <col min="9216" max="9216" width="18" style="122" customWidth="1"/>
    <col min="9217" max="9459" width="9.125" style="122"/>
    <col min="9460" max="9460" width="12.25" style="122" customWidth="1"/>
    <col min="9461" max="9461" width="10.375" style="122" customWidth="1"/>
    <col min="9462" max="9462" width="15" style="122" customWidth="1"/>
    <col min="9463" max="9464" width="12.125" style="122" customWidth="1"/>
    <col min="9465" max="9466" width="12" style="122" customWidth="1"/>
    <col min="9467" max="9467" width="15.375" style="122" customWidth="1"/>
    <col min="9468" max="9468" width="13.375" style="122" customWidth="1"/>
    <col min="9469" max="9469" width="13.625" style="122" customWidth="1"/>
    <col min="9470" max="9471" width="9.125" style="122"/>
    <col min="9472" max="9472" width="18" style="122" customWidth="1"/>
    <col min="9473" max="9715" width="9.125" style="122"/>
    <col min="9716" max="9716" width="12.25" style="122" customWidth="1"/>
    <col min="9717" max="9717" width="10.375" style="122" customWidth="1"/>
    <col min="9718" max="9718" width="15" style="122" customWidth="1"/>
    <col min="9719" max="9720" width="12.125" style="122" customWidth="1"/>
    <col min="9721" max="9722" width="12" style="122" customWidth="1"/>
    <col min="9723" max="9723" width="15.375" style="122" customWidth="1"/>
    <col min="9724" max="9724" width="13.375" style="122" customWidth="1"/>
    <col min="9725" max="9725" width="13.625" style="122" customWidth="1"/>
    <col min="9726" max="9727" width="9.125" style="122"/>
    <col min="9728" max="9728" width="18" style="122" customWidth="1"/>
    <col min="9729" max="9971" width="9.125" style="122"/>
    <col min="9972" max="9972" width="12.25" style="122" customWidth="1"/>
    <col min="9973" max="9973" width="10.375" style="122" customWidth="1"/>
    <col min="9974" max="9974" width="15" style="122" customWidth="1"/>
    <col min="9975" max="9976" width="12.125" style="122" customWidth="1"/>
    <col min="9977" max="9978" width="12" style="122" customWidth="1"/>
    <col min="9979" max="9979" width="15.375" style="122" customWidth="1"/>
    <col min="9980" max="9980" width="13.375" style="122" customWidth="1"/>
    <col min="9981" max="9981" width="13.625" style="122" customWidth="1"/>
    <col min="9982" max="9983" width="9.125" style="122"/>
    <col min="9984" max="9984" width="18" style="122" customWidth="1"/>
    <col min="9985" max="10227" width="9.125" style="122"/>
    <col min="10228" max="10228" width="12.25" style="122" customWidth="1"/>
    <col min="10229" max="10229" width="10.375" style="122" customWidth="1"/>
    <col min="10230" max="10230" width="15" style="122" customWidth="1"/>
    <col min="10231" max="10232" width="12.125" style="122" customWidth="1"/>
    <col min="10233" max="10234" width="12" style="122" customWidth="1"/>
    <col min="10235" max="10235" width="15.375" style="122" customWidth="1"/>
    <col min="10236" max="10236" width="13.375" style="122" customWidth="1"/>
    <col min="10237" max="10237" width="13.625" style="122" customWidth="1"/>
    <col min="10238" max="10239" width="9.125" style="122"/>
    <col min="10240" max="10240" width="18" style="122" customWidth="1"/>
    <col min="10241" max="10483" width="9.125" style="122"/>
    <col min="10484" max="10484" width="12.25" style="122" customWidth="1"/>
    <col min="10485" max="10485" width="10.375" style="122" customWidth="1"/>
    <col min="10486" max="10486" width="15" style="122" customWidth="1"/>
    <col min="10487" max="10488" width="12.125" style="122" customWidth="1"/>
    <col min="10489" max="10490" width="12" style="122" customWidth="1"/>
    <col min="10491" max="10491" width="15.375" style="122" customWidth="1"/>
    <col min="10492" max="10492" width="13.375" style="122" customWidth="1"/>
    <col min="10493" max="10493" width="13.625" style="122" customWidth="1"/>
    <col min="10494" max="10495" width="9.125" style="122"/>
    <col min="10496" max="10496" width="18" style="122" customWidth="1"/>
    <col min="10497" max="10739" width="9.125" style="122"/>
    <col min="10740" max="10740" width="12.25" style="122" customWidth="1"/>
    <col min="10741" max="10741" width="10.375" style="122" customWidth="1"/>
    <col min="10742" max="10742" width="15" style="122" customWidth="1"/>
    <col min="10743" max="10744" width="12.125" style="122" customWidth="1"/>
    <col min="10745" max="10746" width="12" style="122" customWidth="1"/>
    <col min="10747" max="10747" width="15.375" style="122" customWidth="1"/>
    <col min="10748" max="10748" width="13.375" style="122" customWidth="1"/>
    <col min="10749" max="10749" width="13.625" style="122" customWidth="1"/>
    <col min="10750" max="10751" width="9.125" style="122"/>
    <col min="10752" max="10752" width="18" style="122" customWidth="1"/>
    <col min="10753" max="10995" width="9.125" style="122"/>
    <col min="10996" max="10996" width="12.25" style="122" customWidth="1"/>
    <col min="10997" max="10997" width="10.375" style="122" customWidth="1"/>
    <col min="10998" max="10998" width="15" style="122" customWidth="1"/>
    <col min="10999" max="11000" width="12.125" style="122" customWidth="1"/>
    <col min="11001" max="11002" width="12" style="122" customWidth="1"/>
    <col min="11003" max="11003" width="15.375" style="122" customWidth="1"/>
    <col min="11004" max="11004" width="13.375" style="122" customWidth="1"/>
    <col min="11005" max="11005" width="13.625" style="122" customWidth="1"/>
    <col min="11006" max="11007" width="9.125" style="122"/>
    <col min="11008" max="11008" width="18" style="122" customWidth="1"/>
    <col min="11009" max="11251" width="9.125" style="122"/>
    <col min="11252" max="11252" width="12.25" style="122" customWidth="1"/>
    <col min="11253" max="11253" width="10.375" style="122" customWidth="1"/>
    <col min="11254" max="11254" width="15" style="122" customWidth="1"/>
    <col min="11255" max="11256" width="12.125" style="122" customWidth="1"/>
    <col min="11257" max="11258" width="12" style="122" customWidth="1"/>
    <col min="11259" max="11259" width="15.375" style="122" customWidth="1"/>
    <col min="11260" max="11260" width="13.375" style="122" customWidth="1"/>
    <col min="11261" max="11261" width="13.625" style="122" customWidth="1"/>
    <col min="11262" max="11263" width="9.125" style="122"/>
    <col min="11264" max="11264" width="18" style="122" customWidth="1"/>
    <col min="11265" max="11507" width="9.125" style="122"/>
    <col min="11508" max="11508" width="12.25" style="122" customWidth="1"/>
    <col min="11509" max="11509" width="10.375" style="122" customWidth="1"/>
    <col min="11510" max="11510" width="15" style="122" customWidth="1"/>
    <col min="11511" max="11512" width="12.125" style="122" customWidth="1"/>
    <col min="11513" max="11514" width="12" style="122" customWidth="1"/>
    <col min="11515" max="11515" width="15.375" style="122" customWidth="1"/>
    <col min="11516" max="11516" width="13.375" style="122" customWidth="1"/>
    <col min="11517" max="11517" width="13.625" style="122" customWidth="1"/>
    <col min="11518" max="11519" width="9.125" style="122"/>
    <col min="11520" max="11520" width="18" style="122" customWidth="1"/>
    <col min="11521" max="11763" width="9.125" style="122"/>
    <col min="11764" max="11764" width="12.25" style="122" customWidth="1"/>
    <col min="11765" max="11765" width="10.375" style="122" customWidth="1"/>
    <col min="11766" max="11766" width="15" style="122" customWidth="1"/>
    <col min="11767" max="11768" width="12.125" style="122" customWidth="1"/>
    <col min="11769" max="11770" width="12" style="122" customWidth="1"/>
    <col min="11771" max="11771" width="15.375" style="122" customWidth="1"/>
    <col min="11772" max="11772" width="13.375" style="122" customWidth="1"/>
    <col min="11773" max="11773" width="13.625" style="122" customWidth="1"/>
    <col min="11774" max="11775" width="9.125" style="122"/>
    <col min="11776" max="11776" width="18" style="122" customWidth="1"/>
    <col min="11777" max="12019" width="9.125" style="122"/>
    <col min="12020" max="12020" width="12.25" style="122" customWidth="1"/>
    <col min="12021" max="12021" width="10.375" style="122" customWidth="1"/>
    <col min="12022" max="12022" width="15" style="122" customWidth="1"/>
    <col min="12023" max="12024" width="12.125" style="122" customWidth="1"/>
    <col min="12025" max="12026" width="12" style="122" customWidth="1"/>
    <col min="12027" max="12027" width="15.375" style="122" customWidth="1"/>
    <col min="12028" max="12028" width="13.375" style="122" customWidth="1"/>
    <col min="12029" max="12029" width="13.625" style="122" customWidth="1"/>
    <col min="12030" max="12031" width="9.125" style="122"/>
    <col min="12032" max="12032" width="18" style="122" customWidth="1"/>
    <col min="12033" max="12275" width="9.125" style="122"/>
    <col min="12276" max="12276" width="12.25" style="122" customWidth="1"/>
    <col min="12277" max="12277" width="10.375" style="122" customWidth="1"/>
    <col min="12278" max="12278" width="15" style="122" customWidth="1"/>
    <col min="12279" max="12280" width="12.125" style="122" customWidth="1"/>
    <col min="12281" max="12282" width="12" style="122" customWidth="1"/>
    <col min="12283" max="12283" width="15.375" style="122" customWidth="1"/>
    <col min="12284" max="12284" width="13.375" style="122" customWidth="1"/>
    <col min="12285" max="12285" width="13.625" style="122" customWidth="1"/>
    <col min="12286" max="12287" width="9.125" style="122"/>
    <col min="12288" max="12288" width="18" style="122" customWidth="1"/>
    <col min="12289" max="12531" width="9.125" style="122"/>
    <col min="12532" max="12532" width="12.25" style="122" customWidth="1"/>
    <col min="12533" max="12533" width="10.375" style="122" customWidth="1"/>
    <col min="12534" max="12534" width="15" style="122" customWidth="1"/>
    <col min="12535" max="12536" width="12.125" style="122" customWidth="1"/>
    <col min="12537" max="12538" width="12" style="122" customWidth="1"/>
    <col min="12539" max="12539" width="15.375" style="122" customWidth="1"/>
    <col min="12540" max="12540" width="13.375" style="122" customWidth="1"/>
    <col min="12541" max="12541" width="13.625" style="122" customWidth="1"/>
    <col min="12542" max="12543" width="9.125" style="122"/>
    <col min="12544" max="12544" width="18" style="122" customWidth="1"/>
    <col min="12545" max="12787" width="9.125" style="122"/>
    <col min="12788" max="12788" width="12.25" style="122" customWidth="1"/>
    <col min="12789" max="12789" width="10.375" style="122" customWidth="1"/>
    <col min="12790" max="12790" width="15" style="122" customWidth="1"/>
    <col min="12791" max="12792" width="12.125" style="122" customWidth="1"/>
    <col min="12793" max="12794" width="12" style="122" customWidth="1"/>
    <col min="12795" max="12795" width="15.375" style="122" customWidth="1"/>
    <col min="12796" max="12796" width="13.375" style="122" customWidth="1"/>
    <col min="12797" max="12797" width="13.625" style="122" customWidth="1"/>
    <col min="12798" max="12799" width="9.125" style="122"/>
    <col min="12800" max="12800" width="18" style="122" customWidth="1"/>
    <col min="12801" max="13043" width="9.125" style="122"/>
    <col min="13044" max="13044" width="12.25" style="122" customWidth="1"/>
    <col min="13045" max="13045" width="10.375" style="122" customWidth="1"/>
    <col min="13046" max="13046" width="15" style="122" customWidth="1"/>
    <col min="13047" max="13048" width="12.125" style="122" customWidth="1"/>
    <col min="13049" max="13050" width="12" style="122" customWidth="1"/>
    <col min="13051" max="13051" width="15.375" style="122" customWidth="1"/>
    <col min="13052" max="13052" width="13.375" style="122" customWidth="1"/>
    <col min="13053" max="13053" width="13.625" style="122" customWidth="1"/>
    <col min="13054" max="13055" width="9.125" style="122"/>
    <col min="13056" max="13056" width="18" style="122" customWidth="1"/>
    <col min="13057" max="13299" width="9.125" style="122"/>
    <col min="13300" max="13300" width="12.25" style="122" customWidth="1"/>
    <col min="13301" max="13301" width="10.375" style="122" customWidth="1"/>
    <col min="13302" max="13302" width="15" style="122" customWidth="1"/>
    <col min="13303" max="13304" width="12.125" style="122" customWidth="1"/>
    <col min="13305" max="13306" width="12" style="122" customWidth="1"/>
    <col min="13307" max="13307" width="15.375" style="122" customWidth="1"/>
    <col min="13308" max="13308" width="13.375" style="122" customWidth="1"/>
    <col min="13309" max="13309" width="13.625" style="122" customWidth="1"/>
    <col min="13310" max="13311" width="9.125" style="122"/>
    <col min="13312" max="13312" width="18" style="122" customWidth="1"/>
    <col min="13313" max="13555" width="9.125" style="122"/>
    <col min="13556" max="13556" width="12.25" style="122" customWidth="1"/>
    <col min="13557" max="13557" width="10.375" style="122" customWidth="1"/>
    <col min="13558" max="13558" width="15" style="122" customWidth="1"/>
    <col min="13559" max="13560" width="12.125" style="122" customWidth="1"/>
    <col min="13561" max="13562" width="12" style="122" customWidth="1"/>
    <col min="13563" max="13563" width="15.375" style="122" customWidth="1"/>
    <col min="13564" max="13564" width="13.375" style="122" customWidth="1"/>
    <col min="13565" max="13565" width="13.625" style="122" customWidth="1"/>
    <col min="13566" max="13567" width="9.125" style="122"/>
    <col min="13568" max="13568" width="18" style="122" customWidth="1"/>
    <col min="13569" max="13811" width="9.125" style="122"/>
    <col min="13812" max="13812" width="12.25" style="122" customWidth="1"/>
    <col min="13813" max="13813" width="10.375" style="122" customWidth="1"/>
    <col min="13814" max="13814" width="15" style="122" customWidth="1"/>
    <col min="13815" max="13816" width="12.125" style="122" customWidth="1"/>
    <col min="13817" max="13818" width="12" style="122" customWidth="1"/>
    <col min="13819" max="13819" width="15.375" style="122" customWidth="1"/>
    <col min="13820" max="13820" width="13.375" style="122" customWidth="1"/>
    <col min="13821" max="13821" width="13.625" style="122" customWidth="1"/>
    <col min="13822" max="13823" width="9.125" style="122"/>
    <col min="13824" max="13824" width="18" style="122" customWidth="1"/>
    <col min="13825" max="14067" width="9.125" style="122"/>
    <col min="14068" max="14068" width="12.25" style="122" customWidth="1"/>
    <col min="14069" max="14069" width="10.375" style="122" customWidth="1"/>
    <col min="14070" max="14070" width="15" style="122" customWidth="1"/>
    <col min="14071" max="14072" width="12.125" style="122" customWidth="1"/>
    <col min="14073" max="14074" width="12" style="122" customWidth="1"/>
    <col min="14075" max="14075" width="15.375" style="122" customWidth="1"/>
    <col min="14076" max="14076" width="13.375" style="122" customWidth="1"/>
    <col min="14077" max="14077" width="13.625" style="122" customWidth="1"/>
    <col min="14078" max="14079" width="9.125" style="122"/>
    <col min="14080" max="14080" width="18" style="122" customWidth="1"/>
    <col min="14081" max="14323" width="9.125" style="122"/>
    <col min="14324" max="14324" width="12.25" style="122" customWidth="1"/>
    <col min="14325" max="14325" width="10.375" style="122" customWidth="1"/>
    <col min="14326" max="14326" width="15" style="122" customWidth="1"/>
    <col min="14327" max="14328" width="12.125" style="122" customWidth="1"/>
    <col min="14329" max="14330" width="12" style="122" customWidth="1"/>
    <col min="14331" max="14331" width="15.375" style="122" customWidth="1"/>
    <col min="14332" max="14332" width="13.375" style="122" customWidth="1"/>
    <col min="14333" max="14333" width="13.625" style="122" customWidth="1"/>
    <col min="14334" max="14335" width="9.125" style="122"/>
    <col min="14336" max="14336" width="18" style="122" customWidth="1"/>
    <col min="14337" max="14579" width="9.125" style="122"/>
    <col min="14580" max="14580" width="12.25" style="122" customWidth="1"/>
    <col min="14581" max="14581" width="10.375" style="122" customWidth="1"/>
    <col min="14582" max="14582" width="15" style="122" customWidth="1"/>
    <col min="14583" max="14584" width="12.125" style="122" customWidth="1"/>
    <col min="14585" max="14586" width="12" style="122" customWidth="1"/>
    <col min="14587" max="14587" width="15.375" style="122" customWidth="1"/>
    <col min="14588" max="14588" width="13.375" style="122" customWidth="1"/>
    <col min="14589" max="14589" width="13.625" style="122" customWidth="1"/>
    <col min="14590" max="14591" width="9.125" style="122"/>
    <col min="14592" max="14592" width="18" style="122" customWidth="1"/>
    <col min="14593" max="14835" width="9.125" style="122"/>
    <col min="14836" max="14836" width="12.25" style="122" customWidth="1"/>
    <col min="14837" max="14837" width="10.375" style="122" customWidth="1"/>
    <col min="14838" max="14838" width="15" style="122" customWidth="1"/>
    <col min="14839" max="14840" width="12.125" style="122" customWidth="1"/>
    <col min="14841" max="14842" width="12" style="122" customWidth="1"/>
    <col min="14843" max="14843" width="15.375" style="122" customWidth="1"/>
    <col min="14844" max="14844" width="13.375" style="122" customWidth="1"/>
    <col min="14845" max="14845" width="13.625" style="122" customWidth="1"/>
    <col min="14846" max="14847" width="9.125" style="122"/>
    <col min="14848" max="14848" width="18" style="122" customWidth="1"/>
    <col min="14849" max="15091" width="9.125" style="122"/>
    <col min="15092" max="15092" width="12.25" style="122" customWidth="1"/>
    <col min="15093" max="15093" width="10.375" style="122" customWidth="1"/>
    <col min="15094" max="15094" width="15" style="122" customWidth="1"/>
    <col min="15095" max="15096" width="12.125" style="122" customWidth="1"/>
    <col min="15097" max="15098" width="12" style="122" customWidth="1"/>
    <col min="15099" max="15099" width="15.375" style="122" customWidth="1"/>
    <col min="15100" max="15100" width="13.375" style="122" customWidth="1"/>
    <col min="15101" max="15101" width="13.625" style="122" customWidth="1"/>
    <col min="15102" max="15103" width="9.125" style="122"/>
    <col min="15104" max="15104" width="18" style="122" customWidth="1"/>
    <col min="15105" max="15347" width="9.125" style="122"/>
    <col min="15348" max="15348" width="12.25" style="122" customWidth="1"/>
    <col min="15349" max="15349" width="10.375" style="122" customWidth="1"/>
    <col min="15350" max="15350" width="15" style="122" customWidth="1"/>
    <col min="15351" max="15352" width="12.125" style="122" customWidth="1"/>
    <col min="15353" max="15354" width="12" style="122" customWidth="1"/>
    <col min="15355" max="15355" width="15.375" style="122" customWidth="1"/>
    <col min="15356" max="15356" width="13.375" style="122" customWidth="1"/>
    <col min="15357" max="15357" width="13.625" style="122" customWidth="1"/>
    <col min="15358" max="15359" width="9.125" style="122"/>
    <col min="15360" max="15360" width="18" style="122" customWidth="1"/>
    <col min="15361" max="15603" width="9.125" style="122"/>
    <col min="15604" max="15604" width="12.25" style="122" customWidth="1"/>
    <col min="15605" max="15605" width="10.375" style="122" customWidth="1"/>
    <col min="15606" max="15606" width="15" style="122" customWidth="1"/>
    <col min="15607" max="15608" width="12.125" style="122" customWidth="1"/>
    <col min="15609" max="15610" width="12" style="122" customWidth="1"/>
    <col min="15611" max="15611" width="15.375" style="122" customWidth="1"/>
    <col min="15612" max="15612" width="13.375" style="122" customWidth="1"/>
    <col min="15613" max="15613" width="13.625" style="122" customWidth="1"/>
    <col min="15614" max="15615" width="9.125" style="122"/>
    <col min="15616" max="15616" width="18" style="122" customWidth="1"/>
    <col min="15617" max="15859" width="9.125" style="122"/>
    <col min="15860" max="15860" width="12.25" style="122" customWidth="1"/>
    <col min="15861" max="15861" width="10.375" style="122" customWidth="1"/>
    <col min="15862" max="15862" width="15" style="122" customWidth="1"/>
    <col min="15863" max="15864" width="12.125" style="122" customWidth="1"/>
    <col min="15865" max="15866" width="12" style="122" customWidth="1"/>
    <col min="15867" max="15867" width="15.375" style="122" customWidth="1"/>
    <col min="15868" max="15868" width="13.375" style="122" customWidth="1"/>
    <col min="15869" max="15869" width="13.625" style="122" customWidth="1"/>
    <col min="15870" max="15871" width="9.125" style="122"/>
    <col min="15872" max="15872" width="18" style="122" customWidth="1"/>
    <col min="15873" max="16115" width="9.125" style="122"/>
    <col min="16116" max="16116" width="12.25" style="122" customWidth="1"/>
    <col min="16117" max="16117" width="10.375" style="122" customWidth="1"/>
    <col min="16118" max="16118" width="15" style="122" customWidth="1"/>
    <col min="16119" max="16120" width="12.125" style="122" customWidth="1"/>
    <col min="16121" max="16122" width="12" style="122" customWidth="1"/>
    <col min="16123" max="16123" width="15.375" style="122" customWidth="1"/>
    <col min="16124" max="16124" width="13.375" style="122" customWidth="1"/>
    <col min="16125" max="16125" width="13.625" style="122" customWidth="1"/>
    <col min="16126" max="16127" width="9.125" style="122"/>
    <col min="16128" max="16128" width="18" style="122" customWidth="1"/>
    <col min="16129" max="16384" width="9.125" style="122"/>
  </cols>
  <sheetData>
    <row r="1" spans="1:4" ht="18.75" customHeight="1" x14ac:dyDescent="0.2">
      <c r="A1" s="466" t="s">
        <v>62</v>
      </c>
      <c r="B1" s="466"/>
      <c r="C1" s="466"/>
      <c r="D1" s="466"/>
    </row>
    <row r="2" spans="1:4" ht="44.25" customHeight="1" thickBot="1" x14ac:dyDescent="0.25">
      <c r="A2" s="474" t="s">
        <v>185</v>
      </c>
      <c r="B2" s="474"/>
      <c r="C2" s="474"/>
      <c r="D2" s="474"/>
    </row>
    <row r="3" spans="1:4" ht="27" customHeight="1" thickTop="1" x14ac:dyDescent="0.2">
      <c r="A3" s="475" t="s">
        <v>0</v>
      </c>
      <c r="B3" s="462" t="s">
        <v>186</v>
      </c>
      <c r="C3" s="462" t="s">
        <v>37</v>
      </c>
      <c r="D3" s="462" t="s">
        <v>187</v>
      </c>
    </row>
    <row r="4" spans="1:4" ht="19.5" customHeight="1" x14ac:dyDescent="0.2">
      <c r="A4" s="476"/>
      <c r="B4" s="477"/>
      <c r="C4" s="477"/>
      <c r="D4" s="477"/>
    </row>
    <row r="5" spans="1:4" ht="21.95" customHeight="1" x14ac:dyDescent="0.2">
      <c r="A5" s="6" t="s">
        <v>1</v>
      </c>
      <c r="B5" s="3">
        <v>3</v>
      </c>
      <c r="C5" s="3">
        <v>3</v>
      </c>
      <c r="D5" s="4">
        <v>3</v>
      </c>
    </row>
    <row r="6" spans="1:4" ht="21.95" customHeight="1" x14ac:dyDescent="0.2">
      <c r="A6" s="119" t="s">
        <v>2</v>
      </c>
      <c r="B6" s="4">
        <v>5</v>
      </c>
      <c r="C6" s="4">
        <v>5</v>
      </c>
      <c r="D6" s="4">
        <v>5</v>
      </c>
    </row>
    <row r="7" spans="1:4" ht="21.95" customHeight="1" x14ac:dyDescent="0.2">
      <c r="A7" s="119" t="s">
        <v>3</v>
      </c>
      <c r="B7" s="4">
        <v>4</v>
      </c>
      <c r="C7" s="4">
        <v>4</v>
      </c>
      <c r="D7" s="4">
        <v>4</v>
      </c>
    </row>
    <row r="8" spans="1:4" ht="21.95" customHeight="1" x14ac:dyDescent="0.2">
      <c r="A8" s="119" t="s">
        <v>4</v>
      </c>
      <c r="B8" s="4">
        <v>6</v>
      </c>
      <c r="C8" s="4">
        <v>8</v>
      </c>
      <c r="D8" s="4">
        <v>6</v>
      </c>
    </row>
    <row r="9" spans="1:4" ht="21.95" customHeight="1" x14ac:dyDescent="0.2">
      <c r="A9" s="119" t="s">
        <v>5</v>
      </c>
      <c r="B9" s="4">
        <v>3</v>
      </c>
      <c r="C9" s="4">
        <v>6</v>
      </c>
      <c r="D9" s="4">
        <v>3</v>
      </c>
    </row>
    <row r="10" spans="1:4" ht="21.95" customHeight="1" x14ac:dyDescent="0.2">
      <c r="A10" s="119" t="s">
        <v>6</v>
      </c>
      <c r="B10" s="4">
        <v>2</v>
      </c>
      <c r="C10" s="4">
        <v>2</v>
      </c>
      <c r="D10" s="4">
        <v>4</v>
      </c>
    </row>
    <row r="11" spans="1:4" ht="21.95" customHeight="1" x14ac:dyDescent="0.2">
      <c r="A11" s="119" t="s">
        <v>7</v>
      </c>
      <c r="B11" s="4">
        <v>5</v>
      </c>
      <c r="C11" s="4">
        <v>6</v>
      </c>
      <c r="D11" s="4">
        <v>14</v>
      </c>
    </row>
    <row r="12" spans="1:4" ht="21.95" customHeight="1" x14ac:dyDescent="0.2">
      <c r="A12" s="119" t="s">
        <v>8</v>
      </c>
      <c r="B12" s="4">
        <v>35</v>
      </c>
      <c r="C12" s="4">
        <v>40</v>
      </c>
      <c r="D12" s="4">
        <v>46</v>
      </c>
    </row>
    <row r="13" spans="1:4" ht="21.95" customHeight="1" x14ac:dyDescent="0.2">
      <c r="A13" s="119" t="s">
        <v>9</v>
      </c>
      <c r="B13" s="4">
        <v>5</v>
      </c>
      <c r="C13" s="4">
        <v>5</v>
      </c>
      <c r="D13" s="4">
        <v>5</v>
      </c>
    </row>
    <row r="14" spans="1:4" ht="21.95" customHeight="1" x14ac:dyDescent="0.2">
      <c r="A14" s="119" t="s">
        <v>10</v>
      </c>
      <c r="B14" s="4">
        <v>3</v>
      </c>
      <c r="C14" s="4">
        <v>3</v>
      </c>
      <c r="D14" s="4">
        <v>3</v>
      </c>
    </row>
    <row r="15" spans="1:4" ht="21.95" customHeight="1" x14ac:dyDescent="0.2">
      <c r="A15" s="119" t="s">
        <v>11</v>
      </c>
      <c r="B15" s="4">
        <v>1</v>
      </c>
      <c r="C15" s="4">
        <v>1</v>
      </c>
      <c r="D15" s="4">
        <v>1</v>
      </c>
    </row>
    <row r="16" spans="1:4" ht="21.95" customHeight="1" x14ac:dyDescent="0.2">
      <c r="A16" s="119" t="s">
        <v>12</v>
      </c>
      <c r="B16" s="4">
        <v>5</v>
      </c>
      <c r="C16" s="4">
        <v>9</v>
      </c>
      <c r="D16" s="4">
        <v>5</v>
      </c>
    </row>
    <row r="17" spans="1:4" ht="21.95" customHeight="1" x14ac:dyDescent="0.2">
      <c r="A17" s="119" t="s">
        <v>13</v>
      </c>
      <c r="B17" s="4">
        <v>3</v>
      </c>
      <c r="C17" s="4">
        <v>3</v>
      </c>
      <c r="D17" s="4">
        <v>3</v>
      </c>
    </row>
    <row r="18" spans="1:4" ht="21.95" customHeight="1" x14ac:dyDescent="0.2">
      <c r="A18" s="119" t="s">
        <v>14</v>
      </c>
      <c r="B18" s="4">
        <v>2</v>
      </c>
      <c r="C18" s="4">
        <v>2</v>
      </c>
      <c r="D18" s="4">
        <v>3</v>
      </c>
    </row>
    <row r="19" spans="1:4" ht="21.95" customHeight="1" x14ac:dyDescent="0.2">
      <c r="A19" s="119" t="s">
        <v>15</v>
      </c>
      <c r="B19" s="4">
        <v>3</v>
      </c>
      <c r="C19" s="4">
        <v>3</v>
      </c>
      <c r="D19" s="4">
        <v>3</v>
      </c>
    </row>
    <row r="20" spans="1:4" ht="21.95" customHeight="1" x14ac:dyDescent="0.2">
      <c r="A20" s="119" t="s">
        <v>16</v>
      </c>
      <c r="B20" s="4">
        <v>3</v>
      </c>
      <c r="C20" s="4">
        <v>5</v>
      </c>
      <c r="D20" s="4">
        <v>5</v>
      </c>
    </row>
    <row r="21" spans="1:4" ht="21.95" customHeight="1" x14ac:dyDescent="0.2">
      <c r="A21" s="119" t="s">
        <v>17</v>
      </c>
      <c r="B21" s="4">
        <v>0</v>
      </c>
      <c r="C21" s="4">
        <v>0</v>
      </c>
      <c r="D21" s="4">
        <v>0</v>
      </c>
    </row>
    <row r="22" spans="1:4" ht="21.95" customHeight="1" x14ac:dyDescent="0.2">
      <c r="A22" s="6" t="s">
        <v>18</v>
      </c>
      <c r="B22" s="3">
        <v>8</v>
      </c>
      <c r="C22" s="3">
        <v>9</v>
      </c>
      <c r="D22" s="4">
        <v>8</v>
      </c>
    </row>
    <row r="23" spans="1:4" ht="21.95" customHeight="1" thickBot="1" x14ac:dyDescent="0.25">
      <c r="A23" s="123" t="s">
        <v>19</v>
      </c>
      <c r="B23" s="18">
        <f>SUM(B5:B22)</f>
        <v>96</v>
      </c>
      <c r="C23" s="18">
        <f>SUM(C5:C22)</f>
        <v>114</v>
      </c>
      <c r="D23" s="18">
        <f>SUM(D5:D22)</f>
        <v>121</v>
      </c>
    </row>
    <row r="24" spans="1:4" ht="15" thickTop="1" x14ac:dyDescent="0.2"/>
  </sheetData>
  <mergeCells count="6">
    <mergeCell ref="A1:D1"/>
    <mergeCell ref="A2:D2"/>
    <mergeCell ref="A3:A4"/>
    <mergeCell ref="B3:B4"/>
    <mergeCell ref="C3:C4"/>
    <mergeCell ref="D3:D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AW25"/>
  <sheetViews>
    <sheetView rightToLeft="1" view="pageBreakPreview" topLeftCell="Z1" zoomScaleSheetLayoutView="100" workbookViewId="0">
      <selection activeCell="AY3" sqref="AY3"/>
    </sheetView>
  </sheetViews>
  <sheetFormatPr defaultRowHeight="14.25" x14ac:dyDescent="0.2"/>
  <cols>
    <col min="1" max="1" width="10.625" style="146" customWidth="1"/>
    <col min="2" max="2" width="12.125" style="146" customWidth="1"/>
    <col min="3" max="4" width="11.75" style="146" customWidth="1"/>
    <col min="5" max="5" width="1.75" style="146" customWidth="1"/>
    <col min="6" max="7" width="11.75" style="130" customWidth="1"/>
    <col min="8" max="8" width="1.75" style="130" customWidth="1"/>
    <col min="9" max="11" width="11.75" style="146" customWidth="1"/>
    <col min="12" max="12" width="1.75" style="146" customWidth="1"/>
    <col min="13" max="14" width="11.75" style="146" customWidth="1"/>
    <col min="15" max="15" width="10.625" style="146" customWidth="1"/>
    <col min="16" max="16" width="12.125" style="146" customWidth="1"/>
    <col min="17" max="18" width="11" style="146" customWidth="1"/>
    <col min="19" max="19" width="1.375" style="146" customWidth="1"/>
    <col min="20" max="20" width="11" style="146" customWidth="1"/>
    <col min="21" max="21" width="1.375" style="146" customWidth="1"/>
    <col min="22" max="22" width="11" style="146" customWidth="1"/>
    <col min="23" max="23" width="1.375" style="146" customWidth="1"/>
    <col min="24" max="24" width="11" style="146" customWidth="1"/>
    <col min="25" max="25" width="1.375" style="146" customWidth="1"/>
    <col min="26" max="26" width="11" style="146" customWidth="1"/>
    <col min="27" max="27" width="1.625" style="146" customWidth="1"/>
    <col min="28" max="29" width="11" style="146" customWidth="1"/>
    <col min="30" max="30" width="1.375" style="146" customWidth="1"/>
    <col min="31" max="31" width="11" style="146" customWidth="1"/>
    <col min="32" max="32" width="10.625" style="146" customWidth="1"/>
    <col min="33" max="35" width="10.375" style="146" customWidth="1"/>
    <col min="36" max="36" width="1.25" style="146" customWidth="1"/>
    <col min="37" max="37" width="10.375" style="146" customWidth="1"/>
    <col min="38" max="38" width="1.25" style="146" customWidth="1"/>
    <col min="39" max="39" width="10.375" style="146" customWidth="1"/>
    <col min="40" max="40" width="1.25" style="146" customWidth="1"/>
    <col min="41" max="42" width="10.375" style="146" customWidth="1"/>
    <col min="43" max="43" width="1.25" style="146" customWidth="1"/>
    <col min="44" max="44" width="10.25" style="146" customWidth="1"/>
    <col min="45" max="45" width="1.25" style="146" customWidth="1"/>
    <col min="46" max="49" width="10.25" style="146" customWidth="1"/>
    <col min="50" max="260" width="9.125" style="146"/>
    <col min="261" max="261" width="10.625" style="146" customWidth="1"/>
    <col min="262" max="265" width="5.875" style="146" customWidth="1"/>
    <col min="266" max="266" width="8.75" style="146" customWidth="1"/>
    <col min="267" max="267" width="5.875" style="146" customWidth="1"/>
    <col min="268" max="268" width="7.875" style="146" customWidth="1"/>
    <col min="269" max="269" width="5.875" style="146" customWidth="1"/>
    <col min="270" max="270" width="8" style="146" customWidth="1"/>
    <col min="271" max="275" width="5.875" style="146" customWidth="1"/>
    <col min="276" max="276" width="0.875" style="146" customWidth="1"/>
    <col min="277" max="277" width="5.75" style="146" customWidth="1"/>
    <col min="278" max="278" width="6" style="146" customWidth="1"/>
    <col min="279" max="279" width="1" style="146" customWidth="1"/>
    <col min="280" max="280" width="5.375" style="146" customWidth="1"/>
    <col min="281" max="281" width="6.875" style="146" customWidth="1"/>
    <col min="282" max="282" width="10.625" style="146" customWidth="1"/>
    <col min="283" max="283" width="8.625" style="146" customWidth="1"/>
    <col min="284" max="516" width="9.125" style="146"/>
    <col min="517" max="517" width="10.625" style="146" customWidth="1"/>
    <col min="518" max="521" width="5.875" style="146" customWidth="1"/>
    <col min="522" max="522" width="8.75" style="146" customWidth="1"/>
    <col min="523" max="523" width="5.875" style="146" customWidth="1"/>
    <col min="524" max="524" width="7.875" style="146" customWidth="1"/>
    <col min="525" max="525" width="5.875" style="146" customWidth="1"/>
    <col min="526" max="526" width="8" style="146" customWidth="1"/>
    <col min="527" max="531" width="5.875" style="146" customWidth="1"/>
    <col min="532" max="532" width="0.875" style="146" customWidth="1"/>
    <col min="533" max="533" width="5.75" style="146" customWidth="1"/>
    <col min="534" max="534" width="6" style="146" customWidth="1"/>
    <col min="535" max="535" width="1" style="146" customWidth="1"/>
    <col min="536" max="536" width="5.375" style="146" customWidth="1"/>
    <col min="537" max="537" width="6.875" style="146" customWidth="1"/>
    <col min="538" max="538" width="10.625" style="146" customWidth="1"/>
    <col min="539" max="539" width="8.625" style="146" customWidth="1"/>
    <col min="540" max="772" width="9.125" style="146"/>
    <col min="773" max="773" width="10.625" style="146" customWidth="1"/>
    <col min="774" max="777" width="5.875" style="146" customWidth="1"/>
    <col min="778" max="778" width="8.75" style="146" customWidth="1"/>
    <col min="779" max="779" width="5.875" style="146" customWidth="1"/>
    <col min="780" max="780" width="7.875" style="146" customWidth="1"/>
    <col min="781" max="781" width="5.875" style="146" customWidth="1"/>
    <col min="782" max="782" width="8" style="146" customWidth="1"/>
    <col min="783" max="787" width="5.875" style="146" customWidth="1"/>
    <col min="788" max="788" width="0.875" style="146" customWidth="1"/>
    <col min="789" max="789" width="5.75" style="146" customWidth="1"/>
    <col min="790" max="790" width="6" style="146" customWidth="1"/>
    <col min="791" max="791" width="1" style="146" customWidth="1"/>
    <col min="792" max="792" width="5.375" style="146" customWidth="1"/>
    <col min="793" max="793" width="6.875" style="146" customWidth="1"/>
    <col min="794" max="794" width="10.625" style="146" customWidth="1"/>
    <col min="795" max="795" width="8.625" style="146" customWidth="1"/>
    <col min="796" max="1028" width="9.125" style="146"/>
    <col min="1029" max="1029" width="10.625" style="146" customWidth="1"/>
    <col min="1030" max="1033" width="5.875" style="146" customWidth="1"/>
    <col min="1034" max="1034" width="8.75" style="146" customWidth="1"/>
    <col min="1035" max="1035" width="5.875" style="146" customWidth="1"/>
    <col min="1036" max="1036" width="7.875" style="146" customWidth="1"/>
    <col min="1037" max="1037" width="5.875" style="146" customWidth="1"/>
    <col min="1038" max="1038" width="8" style="146" customWidth="1"/>
    <col min="1039" max="1043" width="5.875" style="146" customWidth="1"/>
    <col min="1044" max="1044" width="0.875" style="146" customWidth="1"/>
    <col min="1045" max="1045" width="5.75" style="146" customWidth="1"/>
    <col min="1046" max="1046" width="6" style="146" customWidth="1"/>
    <col min="1047" max="1047" width="1" style="146" customWidth="1"/>
    <col min="1048" max="1048" width="5.375" style="146" customWidth="1"/>
    <col min="1049" max="1049" width="6.875" style="146" customWidth="1"/>
    <col min="1050" max="1050" width="10.625" style="146" customWidth="1"/>
    <col min="1051" max="1051" width="8.625" style="146" customWidth="1"/>
    <col min="1052" max="1284" width="9.125" style="146"/>
    <col min="1285" max="1285" width="10.625" style="146" customWidth="1"/>
    <col min="1286" max="1289" width="5.875" style="146" customWidth="1"/>
    <col min="1290" max="1290" width="8.75" style="146" customWidth="1"/>
    <col min="1291" max="1291" width="5.875" style="146" customWidth="1"/>
    <col min="1292" max="1292" width="7.875" style="146" customWidth="1"/>
    <col min="1293" max="1293" width="5.875" style="146" customWidth="1"/>
    <col min="1294" max="1294" width="8" style="146" customWidth="1"/>
    <col min="1295" max="1299" width="5.875" style="146" customWidth="1"/>
    <col min="1300" max="1300" width="0.875" style="146" customWidth="1"/>
    <col min="1301" max="1301" width="5.75" style="146" customWidth="1"/>
    <col min="1302" max="1302" width="6" style="146" customWidth="1"/>
    <col min="1303" max="1303" width="1" style="146" customWidth="1"/>
    <col min="1304" max="1304" width="5.375" style="146" customWidth="1"/>
    <col min="1305" max="1305" width="6.875" style="146" customWidth="1"/>
    <col min="1306" max="1306" width="10.625" style="146" customWidth="1"/>
    <col min="1307" max="1307" width="8.625" style="146" customWidth="1"/>
    <col min="1308" max="1540" width="9.125" style="146"/>
    <col min="1541" max="1541" width="10.625" style="146" customWidth="1"/>
    <col min="1542" max="1545" width="5.875" style="146" customWidth="1"/>
    <col min="1546" max="1546" width="8.75" style="146" customWidth="1"/>
    <col min="1547" max="1547" width="5.875" style="146" customWidth="1"/>
    <col min="1548" max="1548" width="7.875" style="146" customWidth="1"/>
    <col min="1549" max="1549" width="5.875" style="146" customWidth="1"/>
    <col min="1550" max="1550" width="8" style="146" customWidth="1"/>
    <col min="1551" max="1555" width="5.875" style="146" customWidth="1"/>
    <col min="1556" max="1556" width="0.875" style="146" customWidth="1"/>
    <col min="1557" max="1557" width="5.75" style="146" customWidth="1"/>
    <col min="1558" max="1558" width="6" style="146" customWidth="1"/>
    <col min="1559" max="1559" width="1" style="146" customWidth="1"/>
    <col min="1560" max="1560" width="5.375" style="146" customWidth="1"/>
    <col min="1561" max="1561" width="6.875" style="146" customWidth="1"/>
    <col min="1562" max="1562" width="10.625" style="146" customWidth="1"/>
    <col min="1563" max="1563" width="8.625" style="146" customWidth="1"/>
    <col min="1564" max="1796" width="9.125" style="146"/>
    <col min="1797" max="1797" width="10.625" style="146" customWidth="1"/>
    <col min="1798" max="1801" width="5.875" style="146" customWidth="1"/>
    <col min="1802" max="1802" width="8.75" style="146" customWidth="1"/>
    <col min="1803" max="1803" width="5.875" style="146" customWidth="1"/>
    <col min="1804" max="1804" width="7.875" style="146" customWidth="1"/>
    <col min="1805" max="1805" width="5.875" style="146" customWidth="1"/>
    <col min="1806" max="1806" width="8" style="146" customWidth="1"/>
    <col min="1807" max="1811" width="5.875" style="146" customWidth="1"/>
    <col min="1812" max="1812" width="0.875" style="146" customWidth="1"/>
    <col min="1813" max="1813" width="5.75" style="146" customWidth="1"/>
    <col min="1814" max="1814" width="6" style="146" customWidth="1"/>
    <col min="1815" max="1815" width="1" style="146" customWidth="1"/>
    <col min="1816" max="1816" width="5.375" style="146" customWidth="1"/>
    <col min="1817" max="1817" width="6.875" style="146" customWidth="1"/>
    <col min="1818" max="1818" width="10.625" style="146" customWidth="1"/>
    <col min="1819" max="1819" width="8.625" style="146" customWidth="1"/>
    <col min="1820" max="2052" width="9.125" style="146"/>
    <col min="2053" max="2053" width="10.625" style="146" customWidth="1"/>
    <col min="2054" max="2057" width="5.875" style="146" customWidth="1"/>
    <col min="2058" max="2058" width="8.75" style="146" customWidth="1"/>
    <col min="2059" max="2059" width="5.875" style="146" customWidth="1"/>
    <col min="2060" max="2060" width="7.875" style="146" customWidth="1"/>
    <col min="2061" max="2061" width="5.875" style="146" customWidth="1"/>
    <col min="2062" max="2062" width="8" style="146" customWidth="1"/>
    <col min="2063" max="2067" width="5.875" style="146" customWidth="1"/>
    <col min="2068" max="2068" width="0.875" style="146" customWidth="1"/>
    <col min="2069" max="2069" width="5.75" style="146" customWidth="1"/>
    <col min="2070" max="2070" width="6" style="146" customWidth="1"/>
    <col min="2071" max="2071" width="1" style="146" customWidth="1"/>
    <col min="2072" max="2072" width="5.375" style="146" customWidth="1"/>
    <col min="2073" max="2073" width="6.875" style="146" customWidth="1"/>
    <col min="2074" max="2074" width="10.625" style="146" customWidth="1"/>
    <col min="2075" max="2075" width="8.625" style="146" customWidth="1"/>
    <col min="2076" max="2308" width="9.125" style="146"/>
    <col min="2309" max="2309" width="10.625" style="146" customWidth="1"/>
    <col min="2310" max="2313" width="5.875" style="146" customWidth="1"/>
    <col min="2314" max="2314" width="8.75" style="146" customWidth="1"/>
    <col min="2315" max="2315" width="5.875" style="146" customWidth="1"/>
    <col min="2316" max="2316" width="7.875" style="146" customWidth="1"/>
    <col min="2317" max="2317" width="5.875" style="146" customWidth="1"/>
    <col min="2318" max="2318" width="8" style="146" customWidth="1"/>
    <col min="2319" max="2323" width="5.875" style="146" customWidth="1"/>
    <col min="2324" max="2324" width="0.875" style="146" customWidth="1"/>
    <col min="2325" max="2325" width="5.75" style="146" customWidth="1"/>
    <col min="2326" max="2326" width="6" style="146" customWidth="1"/>
    <col min="2327" max="2327" width="1" style="146" customWidth="1"/>
    <col min="2328" max="2328" width="5.375" style="146" customWidth="1"/>
    <col min="2329" max="2329" width="6.875" style="146" customWidth="1"/>
    <col min="2330" max="2330" width="10.625" style="146" customWidth="1"/>
    <col min="2331" max="2331" width="8.625" style="146" customWidth="1"/>
    <col min="2332" max="2564" width="9.125" style="146"/>
    <col min="2565" max="2565" width="10.625" style="146" customWidth="1"/>
    <col min="2566" max="2569" width="5.875" style="146" customWidth="1"/>
    <col min="2570" max="2570" width="8.75" style="146" customWidth="1"/>
    <col min="2571" max="2571" width="5.875" style="146" customWidth="1"/>
    <col min="2572" max="2572" width="7.875" style="146" customWidth="1"/>
    <col min="2573" max="2573" width="5.875" style="146" customWidth="1"/>
    <col min="2574" max="2574" width="8" style="146" customWidth="1"/>
    <col min="2575" max="2579" width="5.875" style="146" customWidth="1"/>
    <col min="2580" max="2580" width="0.875" style="146" customWidth="1"/>
    <col min="2581" max="2581" width="5.75" style="146" customWidth="1"/>
    <col min="2582" max="2582" width="6" style="146" customWidth="1"/>
    <col min="2583" max="2583" width="1" style="146" customWidth="1"/>
    <col min="2584" max="2584" width="5.375" style="146" customWidth="1"/>
    <col min="2585" max="2585" width="6.875" style="146" customWidth="1"/>
    <col min="2586" max="2586" width="10.625" style="146" customWidth="1"/>
    <col min="2587" max="2587" width="8.625" style="146" customWidth="1"/>
    <col min="2588" max="2820" width="9.125" style="146"/>
    <col min="2821" max="2821" width="10.625" style="146" customWidth="1"/>
    <col min="2822" max="2825" width="5.875" style="146" customWidth="1"/>
    <col min="2826" max="2826" width="8.75" style="146" customWidth="1"/>
    <col min="2827" max="2827" width="5.875" style="146" customWidth="1"/>
    <col min="2828" max="2828" width="7.875" style="146" customWidth="1"/>
    <col min="2829" max="2829" width="5.875" style="146" customWidth="1"/>
    <col min="2830" max="2830" width="8" style="146" customWidth="1"/>
    <col min="2831" max="2835" width="5.875" style="146" customWidth="1"/>
    <col min="2836" max="2836" width="0.875" style="146" customWidth="1"/>
    <col min="2837" max="2837" width="5.75" style="146" customWidth="1"/>
    <col min="2838" max="2838" width="6" style="146" customWidth="1"/>
    <col min="2839" max="2839" width="1" style="146" customWidth="1"/>
    <col min="2840" max="2840" width="5.375" style="146" customWidth="1"/>
    <col min="2841" max="2841" width="6.875" style="146" customWidth="1"/>
    <col min="2842" max="2842" width="10.625" style="146" customWidth="1"/>
    <col min="2843" max="2843" width="8.625" style="146" customWidth="1"/>
    <col min="2844" max="3076" width="9.125" style="146"/>
    <col min="3077" max="3077" width="10.625" style="146" customWidth="1"/>
    <col min="3078" max="3081" width="5.875" style="146" customWidth="1"/>
    <col min="3082" max="3082" width="8.75" style="146" customWidth="1"/>
    <col min="3083" max="3083" width="5.875" style="146" customWidth="1"/>
    <col min="3084" max="3084" width="7.875" style="146" customWidth="1"/>
    <col min="3085" max="3085" width="5.875" style="146" customWidth="1"/>
    <col min="3086" max="3086" width="8" style="146" customWidth="1"/>
    <col min="3087" max="3091" width="5.875" style="146" customWidth="1"/>
    <col min="3092" max="3092" width="0.875" style="146" customWidth="1"/>
    <col min="3093" max="3093" width="5.75" style="146" customWidth="1"/>
    <col min="3094" max="3094" width="6" style="146" customWidth="1"/>
    <col min="3095" max="3095" width="1" style="146" customWidth="1"/>
    <col min="3096" max="3096" width="5.375" style="146" customWidth="1"/>
    <col min="3097" max="3097" width="6.875" style="146" customWidth="1"/>
    <col min="3098" max="3098" width="10.625" style="146" customWidth="1"/>
    <col min="3099" max="3099" width="8.625" style="146" customWidth="1"/>
    <col min="3100" max="3332" width="9.125" style="146"/>
    <col min="3333" max="3333" width="10.625" style="146" customWidth="1"/>
    <col min="3334" max="3337" width="5.875" style="146" customWidth="1"/>
    <col min="3338" max="3338" width="8.75" style="146" customWidth="1"/>
    <col min="3339" max="3339" width="5.875" style="146" customWidth="1"/>
    <col min="3340" max="3340" width="7.875" style="146" customWidth="1"/>
    <col min="3341" max="3341" width="5.875" style="146" customWidth="1"/>
    <col min="3342" max="3342" width="8" style="146" customWidth="1"/>
    <col min="3343" max="3347" width="5.875" style="146" customWidth="1"/>
    <col min="3348" max="3348" width="0.875" style="146" customWidth="1"/>
    <col min="3349" max="3349" width="5.75" style="146" customWidth="1"/>
    <col min="3350" max="3350" width="6" style="146" customWidth="1"/>
    <col min="3351" max="3351" width="1" style="146" customWidth="1"/>
    <col min="3352" max="3352" width="5.375" style="146" customWidth="1"/>
    <col min="3353" max="3353" width="6.875" style="146" customWidth="1"/>
    <col min="3354" max="3354" width="10.625" style="146" customWidth="1"/>
    <col min="3355" max="3355" width="8.625" style="146" customWidth="1"/>
    <col min="3356" max="3588" width="9.125" style="146"/>
    <col min="3589" max="3589" width="10.625" style="146" customWidth="1"/>
    <col min="3590" max="3593" width="5.875" style="146" customWidth="1"/>
    <col min="3594" max="3594" width="8.75" style="146" customWidth="1"/>
    <col min="3595" max="3595" width="5.875" style="146" customWidth="1"/>
    <col min="3596" max="3596" width="7.875" style="146" customWidth="1"/>
    <col min="3597" max="3597" width="5.875" style="146" customWidth="1"/>
    <col min="3598" max="3598" width="8" style="146" customWidth="1"/>
    <col min="3599" max="3603" width="5.875" style="146" customWidth="1"/>
    <col min="3604" max="3604" width="0.875" style="146" customWidth="1"/>
    <col min="3605" max="3605" width="5.75" style="146" customWidth="1"/>
    <col min="3606" max="3606" width="6" style="146" customWidth="1"/>
    <col min="3607" max="3607" width="1" style="146" customWidth="1"/>
    <col min="3608" max="3608" width="5.375" style="146" customWidth="1"/>
    <col min="3609" max="3609" width="6.875" style="146" customWidth="1"/>
    <col min="3610" max="3610" width="10.625" style="146" customWidth="1"/>
    <col min="3611" max="3611" width="8.625" style="146" customWidth="1"/>
    <col min="3612" max="3844" width="9.125" style="146"/>
    <col min="3845" max="3845" width="10.625" style="146" customWidth="1"/>
    <col min="3846" max="3849" width="5.875" style="146" customWidth="1"/>
    <col min="3850" max="3850" width="8.75" style="146" customWidth="1"/>
    <col min="3851" max="3851" width="5.875" style="146" customWidth="1"/>
    <col min="3852" max="3852" width="7.875" style="146" customWidth="1"/>
    <col min="3853" max="3853" width="5.875" style="146" customWidth="1"/>
    <col min="3854" max="3854" width="8" style="146" customWidth="1"/>
    <col min="3855" max="3859" width="5.875" style="146" customWidth="1"/>
    <col min="3860" max="3860" width="0.875" style="146" customWidth="1"/>
    <col min="3861" max="3861" width="5.75" style="146" customWidth="1"/>
    <col min="3862" max="3862" width="6" style="146" customWidth="1"/>
    <col min="3863" max="3863" width="1" style="146" customWidth="1"/>
    <col min="3864" max="3864" width="5.375" style="146" customWidth="1"/>
    <col min="3865" max="3865" width="6.875" style="146" customWidth="1"/>
    <col min="3866" max="3866" width="10.625" style="146" customWidth="1"/>
    <col min="3867" max="3867" width="8.625" style="146" customWidth="1"/>
    <col min="3868" max="4100" width="9.125" style="146"/>
    <col min="4101" max="4101" width="10.625" style="146" customWidth="1"/>
    <col min="4102" max="4105" width="5.875" style="146" customWidth="1"/>
    <col min="4106" max="4106" width="8.75" style="146" customWidth="1"/>
    <col min="4107" max="4107" width="5.875" style="146" customWidth="1"/>
    <col min="4108" max="4108" width="7.875" style="146" customWidth="1"/>
    <col min="4109" max="4109" width="5.875" style="146" customWidth="1"/>
    <col min="4110" max="4110" width="8" style="146" customWidth="1"/>
    <col min="4111" max="4115" width="5.875" style="146" customWidth="1"/>
    <col min="4116" max="4116" width="0.875" style="146" customWidth="1"/>
    <col min="4117" max="4117" width="5.75" style="146" customWidth="1"/>
    <col min="4118" max="4118" width="6" style="146" customWidth="1"/>
    <col min="4119" max="4119" width="1" style="146" customWidth="1"/>
    <col min="4120" max="4120" width="5.375" style="146" customWidth="1"/>
    <col min="4121" max="4121" width="6.875" style="146" customWidth="1"/>
    <col min="4122" max="4122" width="10.625" style="146" customWidth="1"/>
    <col min="4123" max="4123" width="8.625" style="146" customWidth="1"/>
    <col min="4124" max="4356" width="9.125" style="146"/>
    <col min="4357" max="4357" width="10.625" style="146" customWidth="1"/>
    <col min="4358" max="4361" width="5.875" style="146" customWidth="1"/>
    <col min="4362" max="4362" width="8.75" style="146" customWidth="1"/>
    <col min="4363" max="4363" width="5.875" style="146" customWidth="1"/>
    <col min="4364" max="4364" width="7.875" style="146" customWidth="1"/>
    <col min="4365" max="4365" width="5.875" style="146" customWidth="1"/>
    <col min="4366" max="4366" width="8" style="146" customWidth="1"/>
    <col min="4367" max="4371" width="5.875" style="146" customWidth="1"/>
    <col min="4372" max="4372" width="0.875" style="146" customWidth="1"/>
    <col min="4373" max="4373" width="5.75" style="146" customWidth="1"/>
    <col min="4374" max="4374" width="6" style="146" customWidth="1"/>
    <col min="4375" max="4375" width="1" style="146" customWidth="1"/>
    <col min="4376" max="4376" width="5.375" style="146" customWidth="1"/>
    <col min="4377" max="4377" width="6.875" style="146" customWidth="1"/>
    <col min="4378" max="4378" width="10.625" style="146" customWidth="1"/>
    <col min="4379" max="4379" width="8.625" style="146" customWidth="1"/>
    <col min="4380" max="4612" width="9.125" style="146"/>
    <col min="4613" max="4613" width="10.625" style="146" customWidth="1"/>
    <col min="4614" max="4617" width="5.875" style="146" customWidth="1"/>
    <col min="4618" max="4618" width="8.75" style="146" customWidth="1"/>
    <col min="4619" max="4619" width="5.875" style="146" customWidth="1"/>
    <col min="4620" max="4620" width="7.875" style="146" customWidth="1"/>
    <col min="4621" max="4621" width="5.875" style="146" customWidth="1"/>
    <col min="4622" max="4622" width="8" style="146" customWidth="1"/>
    <col min="4623" max="4627" width="5.875" style="146" customWidth="1"/>
    <col min="4628" max="4628" width="0.875" style="146" customWidth="1"/>
    <col min="4629" max="4629" width="5.75" style="146" customWidth="1"/>
    <col min="4630" max="4630" width="6" style="146" customWidth="1"/>
    <col min="4631" max="4631" width="1" style="146" customWidth="1"/>
    <col min="4632" max="4632" width="5.375" style="146" customWidth="1"/>
    <col min="4633" max="4633" width="6.875" style="146" customWidth="1"/>
    <col min="4634" max="4634" width="10.625" style="146" customWidth="1"/>
    <col min="4635" max="4635" width="8.625" style="146" customWidth="1"/>
    <col min="4636" max="4868" width="9.125" style="146"/>
    <col min="4869" max="4869" width="10.625" style="146" customWidth="1"/>
    <col min="4870" max="4873" width="5.875" style="146" customWidth="1"/>
    <col min="4874" max="4874" width="8.75" style="146" customWidth="1"/>
    <col min="4875" max="4875" width="5.875" style="146" customWidth="1"/>
    <col min="4876" max="4876" width="7.875" style="146" customWidth="1"/>
    <col min="4877" max="4877" width="5.875" style="146" customWidth="1"/>
    <col min="4878" max="4878" width="8" style="146" customWidth="1"/>
    <col min="4879" max="4883" width="5.875" style="146" customWidth="1"/>
    <col min="4884" max="4884" width="0.875" style="146" customWidth="1"/>
    <col min="4885" max="4885" width="5.75" style="146" customWidth="1"/>
    <col min="4886" max="4886" width="6" style="146" customWidth="1"/>
    <col min="4887" max="4887" width="1" style="146" customWidth="1"/>
    <col min="4888" max="4888" width="5.375" style="146" customWidth="1"/>
    <col min="4889" max="4889" width="6.875" style="146" customWidth="1"/>
    <col min="4890" max="4890" width="10.625" style="146" customWidth="1"/>
    <col min="4891" max="4891" width="8.625" style="146" customWidth="1"/>
    <col min="4892" max="5124" width="9.125" style="146"/>
    <col min="5125" max="5125" width="10.625" style="146" customWidth="1"/>
    <col min="5126" max="5129" width="5.875" style="146" customWidth="1"/>
    <col min="5130" max="5130" width="8.75" style="146" customWidth="1"/>
    <col min="5131" max="5131" width="5.875" style="146" customWidth="1"/>
    <col min="5132" max="5132" width="7.875" style="146" customWidth="1"/>
    <col min="5133" max="5133" width="5.875" style="146" customWidth="1"/>
    <col min="5134" max="5134" width="8" style="146" customWidth="1"/>
    <col min="5135" max="5139" width="5.875" style="146" customWidth="1"/>
    <col min="5140" max="5140" width="0.875" style="146" customWidth="1"/>
    <col min="5141" max="5141" width="5.75" style="146" customWidth="1"/>
    <col min="5142" max="5142" width="6" style="146" customWidth="1"/>
    <col min="5143" max="5143" width="1" style="146" customWidth="1"/>
    <col min="5144" max="5144" width="5.375" style="146" customWidth="1"/>
    <col min="5145" max="5145" width="6.875" style="146" customWidth="1"/>
    <col min="5146" max="5146" width="10.625" style="146" customWidth="1"/>
    <col min="5147" max="5147" width="8.625" style="146" customWidth="1"/>
    <col min="5148" max="5380" width="9.125" style="146"/>
    <col min="5381" max="5381" width="10.625" style="146" customWidth="1"/>
    <col min="5382" max="5385" width="5.875" style="146" customWidth="1"/>
    <col min="5386" max="5386" width="8.75" style="146" customWidth="1"/>
    <col min="5387" max="5387" width="5.875" style="146" customWidth="1"/>
    <col min="5388" max="5388" width="7.875" style="146" customWidth="1"/>
    <col min="5389" max="5389" width="5.875" style="146" customWidth="1"/>
    <col min="5390" max="5390" width="8" style="146" customWidth="1"/>
    <col min="5391" max="5395" width="5.875" style="146" customWidth="1"/>
    <col min="5396" max="5396" width="0.875" style="146" customWidth="1"/>
    <col min="5397" max="5397" width="5.75" style="146" customWidth="1"/>
    <col min="5398" max="5398" width="6" style="146" customWidth="1"/>
    <col min="5399" max="5399" width="1" style="146" customWidth="1"/>
    <col min="5400" max="5400" width="5.375" style="146" customWidth="1"/>
    <col min="5401" max="5401" width="6.875" style="146" customWidth="1"/>
    <col min="5402" max="5402" width="10.625" style="146" customWidth="1"/>
    <col min="5403" max="5403" width="8.625" style="146" customWidth="1"/>
    <col min="5404" max="5636" width="9.125" style="146"/>
    <col min="5637" max="5637" width="10.625" style="146" customWidth="1"/>
    <col min="5638" max="5641" width="5.875" style="146" customWidth="1"/>
    <col min="5642" max="5642" width="8.75" style="146" customWidth="1"/>
    <col min="5643" max="5643" width="5.875" style="146" customWidth="1"/>
    <col min="5644" max="5644" width="7.875" style="146" customWidth="1"/>
    <col min="5645" max="5645" width="5.875" style="146" customWidth="1"/>
    <col min="5646" max="5646" width="8" style="146" customWidth="1"/>
    <col min="5647" max="5651" width="5.875" style="146" customWidth="1"/>
    <col min="5652" max="5652" width="0.875" style="146" customWidth="1"/>
    <col min="5653" max="5653" width="5.75" style="146" customWidth="1"/>
    <col min="5654" max="5654" width="6" style="146" customWidth="1"/>
    <col min="5655" max="5655" width="1" style="146" customWidth="1"/>
    <col min="5656" max="5656" width="5.375" style="146" customWidth="1"/>
    <col min="5657" max="5657" width="6.875" style="146" customWidth="1"/>
    <col min="5658" max="5658" width="10.625" style="146" customWidth="1"/>
    <col min="5659" max="5659" width="8.625" style="146" customWidth="1"/>
    <col min="5660" max="5892" width="9.125" style="146"/>
    <col min="5893" max="5893" width="10.625" style="146" customWidth="1"/>
    <col min="5894" max="5897" width="5.875" style="146" customWidth="1"/>
    <col min="5898" max="5898" width="8.75" style="146" customWidth="1"/>
    <col min="5899" max="5899" width="5.875" style="146" customWidth="1"/>
    <col min="5900" max="5900" width="7.875" style="146" customWidth="1"/>
    <col min="5901" max="5901" width="5.875" style="146" customWidth="1"/>
    <col min="5902" max="5902" width="8" style="146" customWidth="1"/>
    <col min="5903" max="5907" width="5.875" style="146" customWidth="1"/>
    <col min="5908" max="5908" width="0.875" style="146" customWidth="1"/>
    <col min="5909" max="5909" width="5.75" style="146" customWidth="1"/>
    <col min="5910" max="5910" width="6" style="146" customWidth="1"/>
    <col min="5911" max="5911" width="1" style="146" customWidth="1"/>
    <col min="5912" max="5912" width="5.375" style="146" customWidth="1"/>
    <col min="5913" max="5913" width="6.875" style="146" customWidth="1"/>
    <col min="5914" max="5914" width="10.625" style="146" customWidth="1"/>
    <col min="5915" max="5915" width="8.625" style="146" customWidth="1"/>
    <col min="5916" max="6148" width="9.125" style="146"/>
    <col min="6149" max="6149" width="10.625" style="146" customWidth="1"/>
    <col min="6150" max="6153" width="5.875" style="146" customWidth="1"/>
    <col min="6154" max="6154" width="8.75" style="146" customWidth="1"/>
    <col min="6155" max="6155" width="5.875" style="146" customWidth="1"/>
    <col min="6156" max="6156" width="7.875" style="146" customWidth="1"/>
    <col min="6157" max="6157" width="5.875" style="146" customWidth="1"/>
    <col min="6158" max="6158" width="8" style="146" customWidth="1"/>
    <col min="6159" max="6163" width="5.875" style="146" customWidth="1"/>
    <col min="6164" max="6164" width="0.875" style="146" customWidth="1"/>
    <col min="6165" max="6165" width="5.75" style="146" customWidth="1"/>
    <col min="6166" max="6166" width="6" style="146" customWidth="1"/>
    <col min="6167" max="6167" width="1" style="146" customWidth="1"/>
    <col min="6168" max="6168" width="5.375" style="146" customWidth="1"/>
    <col min="6169" max="6169" width="6.875" style="146" customWidth="1"/>
    <col min="6170" max="6170" width="10.625" style="146" customWidth="1"/>
    <col min="6171" max="6171" width="8.625" style="146" customWidth="1"/>
    <col min="6172" max="6404" width="9.125" style="146"/>
    <col min="6405" max="6405" width="10.625" style="146" customWidth="1"/>
    <col min="6406" max="6409" width="5.875" style="146" customWidth="1"/>
    <col min="6410" max="6410" width="8.75" style="146" customWidth="1"/>
    <col min="6411" max="6411" width="5.875" style="146" customWidth="1"/>
    <col min="6412" max="6412" width="7.875" style="146" customWidth="1"/>
    <col min="6413" max="6413" width="5.875" style="146" customWidth="1"/>
    <col min="6414" max="6414" width="8" style="146" customWidth="1"/>
    <col min="6415" max="6419" width="5.875" style="146" customWidth="1"/>
    <col min="6420" max="6420" width="0.875" style="146" customWidth="1"/>
    <col min="6421" max="6421" width="5.75" style="146" customWidth="1"/>
    <col min="6422" max="6422" width="6" style="146" customWidth="1"/>
    <col min="6423" max="6423" width="1" style="146" customWidth="1"/>
    <col min="6424" max="6424" width="5.375" style="146" customWidth="1"/>
    <col min="6425" max="6425" width="6.875" style="146" customWidth="1"/>
    <col min="6426" max="6426" width="10.625" style="146" customWidth="1"/>
    <col min="6427" max="6427" width="8.625" style="146" customWidth="1"/>
    <col min="6428" max="6660" width="9.125" style="146"/>
    <col min="6661" max="6661" width="10.625" style="146" customWidth="1"/>
    <col min="6662" max="6665" width="5.875" style="146" customWidth="1"/>
    <col min="6666" max="6666" width="8.75" style="146" customWidth="1"/>
    <col min="6667" max="6667" width="5.875" style="146" customWidth="1"/>
    <col min="6668" max="6668" width="7.875" style="146" customWidth="1"/>
    <col min="6669" max="6669" width="5.875" style="146" customWidth="1"/>
    <col min="6670" max="6670" width="8" style="146" customWidth="1"/>
    <col min="6671" max="6675" width="5.875" style="146" customWidth="1"/>
    <col min="6676" max="6676" width="0.875" style="146" customWidth="1"/>
    <col min="6677" max="6677" width="5.75" style="146" customWidth="1"/>
    <col min="6678" max="6678" width="6" style="146" customWidth="1"/>
    <col min="6679" max="6679" width="1" style="146" customWidth="1"/>
    <col min="6680" max="6680" width="5.375" style="146" customWidth="1"/>
    <col min="6681" max="6681" width="6.875" style="146" customWidth="1"/>
    <col min="6682" max="6682" width="10.625" style="146" customWidth="1"/>
    <col min="6683" max="6683" width="8.625" style="146" customWidth="1"/>
    <col min="6684" max="6916" width="9.125" style="146"/>
    <col min="6917" max="6917" width="10.625" style="146" customWidth="1"/>
    <col min="6918" max="6921" width="5.875" style="146" customWidth="1"/>
    <col min="6922" max="6922" width="8.75" style="146" customWidth="1"/>
    <col min="6923" max="6923" width="5.875" style="146" customWidth="1"/>
    <col min="6924" max="6924" width="7.875" style="146" customWidth="1"/>
    <col min="6925" max="6925" width="5.875" style="146" customWidth="1"/>
    <col min="6926" max="6926" width="8" style="146" customWidth="1"/>
    <col min="6927" max="6931" width="5.875" style="146" customWidth="1"/>
    <col min="6932" max="6932" width="0.875" style="146" customWidth="1"/>
    <col min="6933" max="6933" width="5.75" style="146" customWidth="1"/>
    <col min="6934" max="6934" width="6" style="146" customWidth="1"/>
    <col min="6935" max="6935" width="1" style="146" customWidth="1"/>
    <col min="6936" max="6936" width="5.375" style="146" customWidth="1"/>
    <col min="6937" max="6937" width="6.875" style="146" customWidth="1"/>
    <col min="6938" max="6938" width="10.625" style="146" customWidth="1"/>
    <col min="6939" max="6939" width="8.625" style="146" customWidth="1"/>
    <col min="6940" max="7172" width="9.125" style="146"/>
    <col min="7173" max="7173" width="10.625" style="146" customWidth="1"/>
    <col min="7174" max="7177" width="5.875" style="146" customWidth="1"/>
    <col min="7178" max="7178" width="8.75" style="146" customWidth="1"/>
    <col min="7179" max="7179" width="5.875" style="146" customWidth="1"/>
    <col min="7180" max="7180" width="7.875" style="146" customWidth="1"/>
    <col min="7181" max="7181" width="5.875" style="146" customWidth="1"/>
    <col min="7182" max="7182" width="8" style="146" customWidth="1"/>
    <col min="7183" max="7187" width="5.875" style="146" customWidth="1"/>
    <col min="7188" max="7188" width="0.875" style="146" customWidth="1"/>
    <col min="7189" max="7189" width="5.75" style="146" customWidth="1"/>
    <col min="7190" max="7190" width="6" style="146" customWidth="1"/>
    <col min="7191" max="7191" width="1" style="146" customWidth="1"/>
    <col min="7192" max="7192" width="5.375" style="146" customWidth="1"/>
    <col min="7193" max="7193" width="6.875" style="146" customWidth="1"/>
    <col min="7194" max="7194" width="10.625" style="146" customWidth="1"/>
    <col min="7195" max="7195" width="8.625" style="146" customWidth="1"/>
    <col min="7196" max="7428" width="9.125" style="146"/>
    <col min="7429" max="7429" width="10.625" style="146" customWidth="1"/>
    <col min="7430" max="7433" width="5.875" style="146" customWidth="1"/>
    <col min="7434" max="7434" width="8.75" style="146" customWidth="1"/>
    <col min="7435" max="7435" width="5.875" style="146" customWidth="1"/>
    <col min="7436" max="7436" width="7.875" style="146" customWidth="1"/>
    <col min="7437" max="7437" width="5.875" style="146" customWidth="1"/>
    <col min="7438" max="7438" width="8" style="146" customWidth="1"/>
    <col min="7439" max="7443" width="5.875" style="146" customWidth="1"/>
    <col min="7444" max="7444" width="0.875" style="146" customWidth="1"/>
    <col min="7445" max="7445" width="5.75" style="146" customWidth="1"/>
    <col min="7446" max="7446" width="6" style="146" customWidth="1"/>
    <col min="7447" max="7447" width="1" style="146" customWidth="1"/>
    <col min="7448" max="7448" width="5.375" style="146" customWidth="1"/>
    <col min="7449" max="7449" width="6.875" style="146" customWidth="1"/>
    <col min="7450" max="7450" width="10.625" style="146" customWidth="1"/>
    <col min="7451" max="7451" width="8.625" style="146" customWidth="1"/>
    <col min="7452" max="7684" width="9.125" style="146"/>
    <col min="7685" max="7685" width="10.625" style="146" customWidth="1"/>
    <col min="7686" max="7689" width="5.875" style="146" customWidth="1"/>
    <col min="7690" max="7690" width="8.75" style="146" customWidth="1"/>
    <col min="7691" max="7691" width="5.875" style="146" customWidth="1"/>
    <col min="7692" max="7692" width="7.875" style="146" customWidth="1"/>
    <col min="7693" max="7693" width="5.875" style="146" customWidth="1"/>
    <col min="7694" max="7694" width="8" style="146" customWidth="1"/>
    <col min="7695" max="7699" width="5.875" style="146" customWidth="1"/>
    <col min="7700" max="7700" width="0.875" style="146" customWidth="1"/>
    <col min="7701" max="7701" width="5.75" style="146" customWidth="1"/>
    <col min="7702" max="7702" width="6" style="146" customWidth="1"/>
    <col min="7703" max="7703" width="1" style="146" customWidth="1"/>
    <col min="7704" max="7704" width="5.375" style="146" customWidth="1"/>
    <col min="7705" max="7705" width="6.875" style="146" customWidth="1"/>
    <col min="7706" max="7706" width="10.625" style="146" customWidth="1"/>
    <col min="7707" max="7707" width="8.625" style="146" customWidth="1"/>
    <col min="7708" max="7940" width="9.125" style="146"/>
    <col min="7941" max="7941" width="10.625" style="146" customWidth="1"/>
    <col min="7942" max="7945" width="5.875" style="146" customWidth="1"/>
    <col min="7946" max="7946" width="8.75" style="146" customWidth="1"/>
    <col min="7947" max="7947" width="5.875" style="146" customWidth="1"/>
    <col min="7948" max="7948" width="7.875" style="146" customWidth="1"/>
    <col min="7949" max="7949" width="5.875" style="146" customWidth="1"/>
    <col min="7950" max="7950" width="8" style="146" customWidth="1"/>
    <col min="7951" max="7955" width="5.875" style="146" customWidth="1"/>
    <col min="7956" max="7956" width="0.875" style="146" customWidth="1"/>
    <col min="7957" max="7957" width="5.75" style="146" customWidth="1"/>
    <col min="7958" max="7958" width="6" style="146" customWidth="1"/>
    <col min="7959" max="7959" width="1" style="146" customWidth="1"/>
    <col min="7960" max="7960" width="5.375" style="146" customWidth="1"/>
    <col min="7961" max="7961" width="6.875" style="146" customWidth="1"/>
    <col min="7962" max="7962" width="10.625" style="146" customWidth="1"/>
    <col min="7963" max="7963" width="8.625" style="146" customWidth="1"/>
    <col min="7964" max="8196" width="9.125" style="146"/>
    <col min="8197" max="8197" width="10.625" style="146" customWidth="1"/>
    <col min="8198" max="8201" width="5.875" style="146" customWidth="1"/>
    <col min="8202" max="8202" width="8.75" style="146" customWidth="1"/>
    <col min="8203" max="8203" width="5.875" style="146" customWidth="1"/>
    <col min="8204" max="8204" width="7.875" style="146" customWidth="1"/>
    <col min="8205" max="8205" width="5.875" style="146" customWidth="1"/>
    <col min="8206" max="8206" width="8" style="146" customWidth="1"/>
    <col min="8207" max="8211" width="5.875" style="146" customWidth="1"/>
    <col min="8212" max="8212" width="0.875" style="146" customWidth="1"/>
    <col min="8213" max="8213" width="5.75" style="146" customWidth="1"/>
    <col min="8214" max="8214" width="6" style="146" customWidth="1"/>
    <col min="8215" max="8215" width="1" style="146" customWidth="1"/>
    <col min="8216" max="8216" width="5.375" style="146" customWidth="1"/>
    <col min="8217" max="8217" width="6.875" style="146" customWidth="1"/>
    <col min="8218" max="8218" width="10.625" style="146" customWidth="1"/>
    <col min="8219" max="8219" width="8.625" style="146" customWidth="1"/>
    <col min="8220" max="8452" width="9.125" style="146"/>
    <col min="8453" max="8453" width="10.625" style="146" customWidth="1"/>
    <col min="8454" max="8457" width="5.875" style="146" customWidth="1"/>
    <col min="8458" max="8458" width="8.75" style="146" customWidth="1"/>
    <col min="8459" max="8459" width="5.875" style="146" customWidth="1"/>
    <col min="8460" max="8460" width="7.875" style="146" customWidth="1"/>
    <col min="8461" max="8461" width="5.875" style="146" customWidth="1"/>
    <col min="8462" max="8462" width="8" style="146" customWidth="1"/>
    <col min="8463" max="8467" width="5.875" style="146" customWidth="1"/>
    <col min="8468" max="8468" width="0.875" style="146" customWidth="1"/>
    <col min="8469" max="8469" width="5.75" style="146" customWidth="1"/>
    <col min="8470" max="8470" width="6" style="146" customWidth="1"/>
    <col min="8471" max="8471" width="1" style="146" customWidth="1"/>
    <col min="8472" max="8472" width="5.375" style="146" customWidth="1"/>
    <col min="8473" max="8473" width="6.875" style="146" customWidth="1"/>
    <col min="8474" max="8474" width="10.625" style="146" customWidth="1"/>
    <col min="8475" max="8475" width="8.625" style="146" customWidth="1"/>
    <col min="8476" max="8708" width="9.125" style="146"/>
    <col min="8709" max="8709" width="10.625" style="146" customWidth="1"/>
    <col min="8710" max="8713" width="5.875" style="146" customWidth="1"/>
    <col min="8714" max="8714" width="8.75" style="146" customWidth="1"/>
    <col min="8715" max="8715" width="5.875" style="146" customWidth="1"/>
    <col min="8716" max="8716" width="7.875" style="146" customWidth="1"/>
    <col min="8717" max="8717" width="5.875" style="146" customWidth="1"/>
    <col min="8718" max="8718" width="8" style="146" customWidth="1"/>
    <col min="8719" max="8723" width="5.875" style="146" customWidth="1"/>
    <col min="8724" max="8724" width="0.875" style="146" customWidth="1"/>
    <col min="8725" max="8725" width="5.75" style="146" customWidth="1"/>
    <col min="8726" max="8726" width="6" style="146" customWidth="1"/>
    <col min="8727" max="8727" width="1" style="146" customWidth="1"/>
    <col min="8728" max="8728" width="5.375" style="146" customWidth="1"/>
    <col min="8729" max="8729" width="6.875" style="146" customWidth="1"/>
    <col min="8730" max="8730" width="10.625" style="146" customWidth="1"/>
    <col min="8731" max="8731" width="8.625" style="146" customWidth="1"/>
    <col min="8732" max="8964" width="9.125" style="146"/>
    <col min="8965" max="8965" width="10.625" style="146" customWidth="1"/>
    <col min="8966" max="8969" width="5.875" style="146" customWidth="1"/>
    <col min="8970" max="8970" width="8.75" style="146" customWidth="1"/>
    <col min="8971" max="8971" width="5.875" style="146" customWidth="1"/>
    <col min="8972" max="8972" width="7.875" style="146" customWidth="1"/>
    <col min="8973" max="8973" width="5.875" style="146" customWidth="1"/>
    <col min="8974" max="8974" width="8" style="146" customWidth="1"/>
    <col min="8975" max="8979" width="5.875" style="146" customWidth="1"/>
    <col min="8980" max="8980" width="0.875" style="146" customWidth="1"/>
    <col min="8981" max="8981" width="5.75" style="146" customWidth="1"/>
    <col min="8982" max="8982" width="6" style="146" customWidth="1"/>
    <col min="8983" max="8983" width="1" style="146" customWidth="1"/>
    <col min="8984" max="8984" width="5.375" style="146" customWidth="1"/>
    <col min="8985" max="8985" width="6.875" style="146" customWidth="1"/>
    <col min="8986" max="8986" width="10.625" style="146" customWidth="1"/>
    <col min="8987" max="8987" width="8.625" style="146" customWidth="1"/>
    <col min="8988" max="9220" width="9.125" style="146"/>
    <col min="9221" max="9221" width="10.625" style="146" customWidth="1"/>
    <col min="9222" max="9225" width="5.875" style="146" customWidth="1"/>
    <col min="9226" max="9226" width="8.75" style="146" customWidth="1"/>
    <col min="9227" max="9227" width="5.875" style="146" customWidth="1"/>
    <col min="9228" max="9228" width="7.875" style="146" customWidth="1"/>
    <col min="9229" max="9229" width="5.875" style="146" customWidth="1"/>
    <col min="9230" max="9230" width="8" style="146" customWidth="1"/>
    <col min="9231" max="9235" width="5.875" style="146" customWidth="1"/>
    <col min="9236" max="9236" width="0.875" style="146" customWidth="1"/>
    <col min="9237" max="9237" width="5.75" style="146" customWidth="1"/>
    <col min="9238" max="9238" width="6" style="146" customWidth="1"/>
    <col min="9239" max="9239" width="1" style="146" customWidth="1"/>
    <col min="9240" max="9240" width="5.375" style="146" customWidth="1"/>
    <col min="9241" max="9241" width="6.875" style="146" customWidth="1"/>
    <col min="9242" max="9242" width="10.625" style="146" customWidth="1"/>
    <col min="9243" max="9243" width="8.625" style="146" customWidth="1"/>
    <col min="9244" max="9476" width="9.125" style="146"/>
    <col min="9477" max="9477" width="10.625" style="146" customWidth="1"/>
    <col min="9478" max="9481" width="5.875" style="146" customWidth="1"/>
    <col min="9482" max="9482" width="8.75" style="146" customWidth="1"/>
    <col min="9483" max="9483" width="5.875" style="146" customWidth="1"/>
    <col min="9484" max="9484" width="7.875" style="146" customWidth="1"/>
    <col min="9485" max="9485" width="5.875" style="146" customWidth="1"/>
    <col min="9486" max="9486" width="8" style="146" customWidth="1"/>
    <col min="9487" max="9491" width="5.875" style="146" customWidth="1"/>
    <col min="9492" max="9492" width="0.875" style="146" customWidth="1"/>
    <col min="9493" max="9493" width="5.75" style="146" customWidth="1"/>
    <col min="9494" max="9494" width="6" style="146" customWidth="1"/>
    <col min="9495" max="9495" width="1" style="146" customWidth="1"/>
    <col min="9496" max="9496" width="5.375" style="146" customWidth="1"/>
    <col min="9497" max="9497" width="6.875" style="146" customWidth="1"/>
    <col min="9498" max="9498" width="10.625" style="146" customWidth="1"/>
    <col min="9499" max="9499" width="8.625" style="146" customWidth="1"/>
    <col min="9500" max="9732" width="9.125" style="146"/>
    <col min="9733" max="9733" width="10.625" style="146" customWidth="1"/>
    <col min="9734" max="9737" width="5.875" style="146" customWidth="1"/>
    <col min="9738" max="9738" width="8.75" style="146" customWidth="1"/>
    <col min="9739" max="9739" width="5.875" style="146" customWidth="1"/>
    <col min="9740" max="9740" width="7.875" style="146" customWidth="1"/>
    <col min="9741" max="9741" width="5.875" style="146" customWidth="1"/>
    <col min="9742" max="9742" width="8" style="146" customWidth="1"/>
    <col min="9743" max="9747" width="5.875" style="146" customWidth="1"/>
    <col min="9748" max="9748" width="0.875" style="146" customWidth="1"/>
    <col min="9749" max="9749" width="5.75" style="146" customWidth="1"/>
    <col min="9750" max="9750" width="6" style="146" customWidth="1"/>
    <col min="9751" max="9751" width="1" style="146" customWidth="1"/>
    <col min="9752" max="9752" width="5.375" style="146" customWidth="1"/>
    <col min="9753" max="9753" width="6.875" style="146" customWidth="1"/>
    <col min="9754" max="9754" width="10.625" style="146" customWidth="1"/>
    <col min="9755" max="9755" width="8.625" style="146" customWidth="1"/>
    <col min="9756" max="9988" width="9.125" style="146"/>
    <col min="9989" max="9989" width="10.625" style="146" customWidth="1"/>
    <col min="9990" max="9993" width="5.875" style="146" customWidth="1"/>
    <col min="9994" max="9994" width="8.75" style="146" customWidth="1"/>
    <col min="9995" max="9995" width="5.875" style="146" customWidth="1"/>
    <col min="9996" max="9996" width="7.875" style="146" customWidth="1"/>
    <col min="9997" max="9997" width="5.875" style="146" customWidth="1"/>
    <col min="9998" max="9998" width="8" style="146" customWidth="1"/>
    <col min="9999" max="10003" width="5.875" style="146" customWidth="1"/>
    <col min="10004" max="10004" width="0.875" style="146" customWidth="1"/>
    <col min="10005" max="10005" width="5.75" style="146" customWidth="1"/>
    <col min="10006" max="10006" width="6" style="146" customWidth="1"/>
    <col min="10007" max="10007" width="1" style="146" customWidth="1"/>
    <col min="10008" max="10008" width="5.375" style="146" customWidth="1"/>
    <col min="10009" max="10009" width="6.875" style="146" customWidth="1"/>
    <col min="10010" max="10010" width="10.625" style="146" customWidth="1"/>
    <col min="10011" max="10011" width="8.625" style="146" customWidth="1"/>
    <col min="10012" max="10244" width="9.125" style="146"/>
    <col min="10245" max="10245" width="10.625" style="146" customWidth="1"/>
    <col min="10246" max="10249" width="5.875" style="146" customWidth="1"/>
    <col min="10250" max="10250" width="8.75" style="146" customWidth="1"/>
    <col min="10251" max="10251" width="5.875" style="146" customWidth="1"/>
    <col min="10252" max="10252" width="7.875" style="146" customWidth="1"/>
    <col min="10253" max="10253" width="5.875" style="146" customWidth="1"/>
    <col min="10254" max="10254" width="8" style="146" customWidth="1"/>
    <col min="10255" max="10259" width="5.875" style="146" customWidth="1"/>
    <col min="10260" max="10260" width="0.875" style="146" customWidth="1"/>
    <col min="10261" max="10261" width="5.75" style="146" customWidth="1"/>
    <col min="10262" max="10262" width="6" style="146" customWidth="1"/>
    <col min="10263" max="10263" width="1" style="146" customWidth="1"/>
    <col min="10264" max="10264" width="5.375" style="146" customWidth="1"/>
    <col min="10265" max="10265" width="6.875" style="146" customWidth="1"/>
    <col min="10266" max="10266" width="10.625" style="146" customWidth="1"/>
    <col min="10267" max="10267" width="8.625" style="146" customWidth="1"/>
    <col min="10268" max="10500" width="9.125" style="146"/>
    <col min="10501" max="10501" width="10.625" style="146" customWidth="1"/>
    <col min="10502" max="10505" width="5.875" style="146" customWidth="1"/>
    <col min="10506" max="10506" width="8.75" style="146" customWidth="1"/>
    <col min="10507" max="10507" width="5.875" style="146" customWidth="1"/>
    <col min="10508" max="10508" width="7.875" style="146" customWidth="1"/>
    <col min="10509" max="10509" width="5.875" style="146" customWidth="1"/>
    <col min="10510" max="10510" width="8" style="146" customWidth="1"/>
    <col min="10511" max="10515" width="5.875" style="146" customWidth="1"/>
    <col min="10516" max="10516" width="0.875" style="146" customWidth="1"/>
    <col min="10517" max="10517" width="5.75" style="146" customWidth="1"/>
    <col min="10518" max="10518" width="6" style="146" customWidth="1"/>
    <col min="10519" max="10519" width="1" style="146" customWidth="1"/>
    <col min="10520" max="10520" width="5.375" style="146" customWidth="1"/>
    <col min="10521" max="10521" width="6.875" style="146" customWidth="1"/>
    <col min="10522" max="10522" width="10.625" style="146" customWidth="1"/>
    <col min="10523" max="10523" width="8.625" style="146" customWidth="1"/>
    <col min="10524" max="10756" width="9.125" style="146"/>
    <col min="10757" max="10757" width="10.625" style="146" customWidth="1"/>
    <col min="10758" max="10761" width="5.875" style="146" customWidth="1"/>
    <col min="10762" max="10762" width="8.75" style="146" customWidth="1"/>
    <col min="10763" max="10763" width="5.875" style="146" customWidth="1"/>
    <col min="10764" max="10764" width="7.875" style="146" customWidth="1"/>
    <col min="10765" max="10765" width="5.875" style="146" customWidth="1"/>
    <col min="10766" max="10766" width="8" style="146" customWidth="1"/>
    <col min="10767" max="10771" width="5.875" style="146" customWidth="1"/>
    <col min="10772" max="10772" width="0.875" style="146" customWidth="1"/>
    <col min="10773" max="10773" width="5.75" style="146" customWidth="1"/>
    <col min="10774" max="10774" width="6" style="146" customWidth="1"/>
    <col min="10775" max="10775" width="1" style="146" customWidth="1"/>
    <col min="10776" max="10776" width="5.375" style="146" customWidth="1"/>
    <col min="10777" max="10777" width="6.875" style="146" customWidth="1"/>
    <col min="10778" max="10778" width="10.625" style="146" customWidth="1"/>
    <col min="10779" max="10779" width="8.625" style="146" customWidth="1"/>
    <col min="10780" max="11012" width="9.125" style="146"/>
    <col min="11013" max="11013" width="10.625" style="146" customWidth="1"/>
    <col min="11014" max="11017" width="5.875" style="146" customWidth="1"/>
    <col min="11018" max="11018" width="8.75" style="146" customWidth="1"/>
    <col min="11019" max="11019" width="5.875" style="146" customWidth="1"/>
    <col min="11020" max="11020" width="7.875" style="146" customWidth="1"/>
    <col min="11021" max="11021" width="5.875" style="146" customWidth="1"/>
    <col min="11022" max="11022" width="8" style="146" customWidth="1"/>
    <col min="11023" max="11027" width="5.875" style="146" customWidth="1"/>
    <col min="11028" max="11028" width="0.875" style="146" customWidth="1"/>
    <col min="11029" max="11029" width="5.75" style="146" customWidth="1"/>
    <col min="11030" max="11030" width="6" style="146" customWidth="1"/>
    <col min="11031" max="11031" width="1" style="146" customWidth="1"/>
    <col min="11032" max="11032" width="5.375" style="146" customWidth="1"/>
    <col min="11033" max="11033" width="6.875" style="146" customWidth="1"/>
    <col min="11034" max="11034" width="10.625" style="146" customWidth="1"/>
    <col min="11035" max="11035" width="8.625" style="146" customWidth="1"/>
    <col min="11036" max="11268" width="9.125" style="146"/>
    <col min="11269" max="11269" width="10.625" style="146" customWidth="1"/>
    <col min="11270" max="11273" width="5.875" style="146" customWidth="1"/>
    <col min="11274" max="11274" width="8.75" style="146" customWidth="1"/>
    <col min="11275" max="11275" width="5.875" style="146" customWidth="1"/>
    <col min="11276" max="11276" width="7.875" style="146" customWidth="1"/>
    <col min="11277" max="11277" width="5.875" style="146" customWidth="1"/>
    <col min="11278" max="11278" width="8" style="146" customWidth="1"/>
    <col min="11279" max="11283" width="5.875" style="146" customWidth="1"/>
    <col min="11284" max="11284" width="0.875" style="146" customWidth="1"/>
    <col min="11285" max="11285" width="5.75" style="146" customWidth="1"/>
    <col min="11286" max="11286" width="6" style="146" customWidth="1"/>
    <col min="11287" max="11287" width="1" style="146" customWidth="1"/>
    <col min="11288" max="11288" width="5.375" style="146" customWidth="1"/>
    <col min="11289" max="11289" width="6.875" style="146" customWidth="1"/>
    <col min="11290" max="11290" width="10.625" style="146" customWidth="1"/>
    <col min="11291" max="11291" width="8.625" style="146" customWidth="1"/>
    <col min="11292" max="11524" width="9.125" style="146"/>
    <col min="11525" max="11525" width="10.625" style="146" customWidth="1"/>
    <col min="11526" max="11529" width="5.875" style="146" customWidth="1"/>
    <col min="11530" max="11530" width="8.75" style="146" customWidth="1"/>
    <col min="11531" max="11531" width="5.875" style="146" customWidth="1"/>
    <col min="11532" max="11532" width="7.875" style="146" customWidth="1"/>
    <col min="11533" max="11533" width="5.875" style="146" customWidth="1"/>
    <col min="11534" max="11534" width="8" style="146" customWidth="1"/>
    <col min="11535" max="11539" width="5.875" style="146" customWidth="1"/>
    <col min="11540" max="11540" width="0.875" style="146" customWidth="1"/>
    <col min="11541" max="11541" width="5.75" style="146" customWidth="1"/>
    <col min="11542" max="11542" width="6" style="146" customWidth="1"/>
    <col min="11543" max="11543" width="1" style="146" customWidth="1"/>
    <col min="11544" max="11544" width="5.375" style="146" customWidth="1"/>
    <col min="11545" max="11545" width="6.875" style="146" customWidth="1"/>
    <col min="11546" max="11546" width="10.625" style="146" customWidth="1"/>
    <col min="11547" max="11547" width="8.625" style="146" customWidth="1"/>
    <col min="11548" max="11780" width="9.125" style="146"/>
    <col min="11781" max="11781" width="10.625" style="146" customWidth="1"/>
    <col min="11782" max="11785" width="5.875" style="146" customWidth="1"/>
    <col min="11786" max="11786" width="8.75" style="146" customWidth="1"/>
    <col min="11787" max="11787" width="5.875" style="146" customWidth="1"/>
    <col min="11788" max="11788" width="7.875" style="146" customWidth="1"/>
    <col min="11789" max="11789" width="5.875" style="146" customWidth="1"/>
    <col min="11790" max="11790" width="8" style="146" customWidth="1"/>
    <col min="11791" max="11795" width="5.875" style="146" customWidth="1"/>
    <col min="11796" max="11796" width="0.875" style="146" customWidth="1"/>
    <col min="11797" max="11797" width="5.75" style="146" customWidth="1"/>
    <col min="11798" max="11798" width="6" style="146" customWidth="1"/>
    <col min="11799" max="11799" width="1" style="146" customWidth="1"/>
    <col min="11800" max="11800" width="5.375" style="146" customWidth="1"/>
    <col min="11801" max="11801" width="6.875" style="146" customWidth="1"/>
    <col min="11802" max="11802" width="10.625" style="146" customWidth="1"/>
    <col min="11803" max="11803" width="8.625" style="146" customWidth="1"/>
    <col min="11804" max="12036" width="9.125" style="146"/>
    <col min="12037" max="12037" width="10.625" style="146" customWidth="1"/>
    <col min="12038" max="12041" width="5.875" style="146" customWidth="1"/>
    <col min="12042" max="12042" width="8.75" style="146" customWidth="1"/>
    <col min="12043" max="12043" width="5.875" style="146" customWidth="1"/>
    <col min="12044" max="12044" width="7.875" style="146" customWidth="1"/>
    <col min="12045" max="12045" width="5.875" style="146" customWidth="1"/>
    <col min="12046" max="12046" width="8" style="146" customWidth="1"/>
    <col min="12047" max="12051" width="5.875" style="146" customWidth="1"/>
    <col min="12052" max="12052" width="0.875" style="146" customWidth="1"/>
    <col min="12053" max="12053" width="5.75" style="146" customWidth="1"/>
    <col min="12054" max="12054" width="6" style="146" customWidth="1"/>
    <col min="12055" max="12055" width="1" style="146" customWidth="1"/>
    <col min="12056" max="12056" width="5.375" style="146" customWidth="1"/>
    <col min="12057" max="12057" width="6.875" style="146" customWidth="1"/>
    <col min="12058" max="12058" width="10.625" style="146" customWidth="1"/>
    <col min="12059" max="12059" width="8.625" style="146" customWidth="1"/>
    <col min="12060" max="12292" width="9.125" style="146"/>
    <col min="12293" max="12293" width="10.625" style="146" customWidth="1"/>
    <col min="12294" max="12297" width="5.875" style="146" customWidth="1"/>
    <col min="12298" max="12298" width="8.75" style="146" customWidth="1"/>
    <col min="12299" max="12299" width="5.875" style="146" customWidth="1"/>
    <col min="12300" max="12300" width="7.875" style="146" customWidth="1"/>
    <col min="12301" max="12301" width="5.875" style="146" customWidth="1"/>
    <col min="12302" max="12302" width="8" style="146" customWidth="1"/>
    <col min="12303" max="12307" width="5.875" style="146" customWidth="1"/>
    <col min="12308" max="12308" width="0.875" style="146" customWidth="1"/>
    <col min="12309" max="12309" width="5.75" style="146" customWidth="1"/>
    <col min="12310" max="12310" width="6" style="146" customWidth="1"/>
    <col min="12311" max="12311" width="1" style="146" customWidth="1"/>
    <col min="12312" max="12312" width="5.375" style="146" customWidth="1"/>
    <col min="12313" max="12313" width="6.875" style="146" customWidth="1"/>
    <col min="12314" max="12314" width="10.625" style="146" customWidth="1"/>
    <col min="12315" max="12315" width="8.625" style="146" customWidth="1"/>
    <col min="12316" max="12548" width="9.125" style="146"/>
    <col min="12549" max="12549" width="10.625" style="146" customWidth="1"/>
    <col min="12550" max="12553" width="5.875" style="146" customWidth="1"/>
    <col min="12554" max="12554" width="8.75" style="146" customWidth="1"/>
    <col min="12555" max="12555" width="5.875" style="146" customWidth="1"/>
    <col min="12556" max="12556" width="7.875" style="146" customWidth="1"/>
    <col min="12557" max="12557" width="5.875" style="146" customWidth="1"/>
    <col min="12558" max="12558" width="8" style="146" customWidth="1"/>
    <col min="12559" max="12563" width="5.875" style="146" customWidth="1"/>
    <col min="12564" max="12564" width="0.875" style="146" customWidth="1"/>
    <col min="12565" max="12565" width="5.75" style="146" customWidth="1"/>
    <col min="12566" max="12566" width="6" style="146" customWidth="1"/>
    <col min="12567" max="12567" width="1" style="146" customWidth="1"/>
    <col min="12568" max="12568" width="5.375" style="146" customWidth="1"/>
    <col min="12569" max="12569" width="6.875" style="146" customWidth="1"/>
    <col min="12570" max="12570" width="10.625" style="146" customWidth="1"/>
    <col min="12571" max="12571" width="8.625" style="146" customWidth="1"/>
    <col min="12572" max="12804" width="9.125" style="146"/>
    <col min="12805" max="12805" width="10.625" style="146" customWidth="1"/>
    <col min="12806" max="12809" width="5.875" style="146" customWidth="1"/>
    <col min="12810" max="12810" width="8.75" style="146" customWidth="1"/>
    <col min="12811" max="12811" width="5.875" style="146" customWidth="1"/>
    <col min="12812" max="12812" width="7.875" style="146" customWidth="1"/>
    <col min="12813" max="12813" width="5.875" style="146" customWidth="1"/>
    <col min="12814" max="12814" width="8" style="146" customWidth="1"/>
    <col min="12815" max="12819" width="5.875" style="146" customWidth="1"/>
    <col min="12820" max="12820" width="0.875" style="146" customWidth="1"/>
    <col min="12821" max="12821" width="5.75" style="146" customWidth="1"/>
    <col min="12822" max="12822" width="6" style="146" customWidth="1"/>
    <col min="12823" max="12823" width="1" style="146" customWidth="1"/>
    <col min="12824" max="12824" width="5.375" style="146" customWidth="1"/>
    <col min="12825" max="12825" width="6.875" style="146" customWidth="1"/>
    <col min="12826" max="12826" width="10.625" style="146" customWidth="1"/>
    <col min="12827" max="12827" width="8.625" style="146" customWidth="1"/>
    <col min="12828" max="13060" width="9.125" style="146"/>
    <col min="13061" max="13061" width="10.625" style="146" customWidth="1"/>
    <col min="13062" max="13065" width="5.875" style="146" customWidth="1"/>
    <col min="13066" max="13066" width="8.75" style="146" customWidth="1"/>
    <col min="13067" max="13067" width="5.875" style="146" customWidth="1"/>
    <col min="13068" max="13068" width="7.875" style="146" customWidth="1"/>
    <col min="13069" max="13069" width="5.875" style="146" customWidth="1"/>
    <col min="13070" max="13070" width="8" style="146" customWidth="1"/>
    <col min="13071" max="13075" width="5.875" style="146" customWidth="1"/>
    <col min="13076" max="13076" width="0.875" style="146" customWidth="1"/>
    <col min="13077" max="13077" width="5.75" style="146" customWidth="1"/>
    <col min="13078" max="13078" width="6" style="146" customWidth="1"/>
    <col min="13079" max="13079" width="1" style="146" customWidth="1"/>
    <col min="13080" max="13080" width="5.375" style="146" customWidth="1"/>
    <col min="13081" max="13081" width="6.875" style="146" customWidth="1"/>
    <col min="13082" max="13082" width="10.625" style="146" customWidth="1"/>
    <col min="13083" max="13083" width="8.625" style="146" customWidth="1"/>
    <col min="13084" max="13316" width="9.125" style="146"/>
    <col min="13317" max="13317" width="10.625" style="146" customWidth="1"/>
    <col min="13318" max="13321" width="5.875" style="146" customWidth="1"/>
    <col min="13322" max="13322" width="8.75" style="146" customWidth="1"/>
    <col min="13323" max="13323" width="5.875" style="146" customWidth="1"/>
    <col min="13324" max="13324" width="7.875" style="146" customWidth="1"/>
    <col min="13325" max="13325" width="5.875" style="146" customWidth="1"/>
    <col min="13326" max="13326" width="8" style="146" customWidth="1"/>
    <col min="13327" max="13331" width="5.875" style="146" customWidth="1"/>
    <col min="13332" max="13332" width="0.875" style="146" customWidth="1"/>
    <col min="13333" max="13333" width="5.75" style="146" customWidth="1"/>
    <col min="13334" max="13334" width="6" style="146" customWidth="1"/>
    <col min="13335" max="13335" width="1" style="146" customWidth="1"/>
    <col min="13336" max="13336" width="5.375" style="146" customWidth="1"/>
    <col min="13337" max="13337" width="6.875" style="146" customWidth="1"/>
    <col min="13338" max="13338" width="10.625" style="146" customWidth="1"/>
    <col min="13339" max="13339" width="8.625" style="146" customWidth="1"/>
    <col min="13340" max="13572" width="9.125" style="146"/>
    <col min="13573" max="13573" width="10.625" style="146" customWidth="1"/>
    <col min="13574" max="13577" width="5.875" style="146" customWidth="1"/>
    <col min="13578" max="13578" width="8.75" style="146" customWidth="1"/>
    <col min="13579" max="13579" width="5.875" style="146" customWidth="1"/>
    <col min="13580" max="13580" width="7.875" style="146" customWidth="1"/>
    <col min="13581" max="13581" width="5.875" style="146" customWidth="1"/>
    <col min="13582" max="13582" width="8" style="146" customWidth="1"/>
    <col min="13583" max="13587" width="5.875" style="146" customWidth="1"/>
    <col min="13588" max="13588" width="0.875" style="146" customWidth="1"/>
    <col min="13589" max="13589" width="5.75" style="146" customWidth="1"/>
    <col min="13590" max="13590" width="6" style="146" customWidth="1"/>
    <col min="13591" max="13591" width="1" style="146" customWidth="1"/>
    <col min="13592" max="13592" width="5.375" style="146" customWidth="1"/>
    <col min="13593" max="13593" width="6.875" style="146" customWidth="1"/>
    <col min="13594" max="13594" width="10.625" style="146" customWidth="1"/>
    <col min="13595" max="13595" width="8.625" style="146" customWidth="1"/>
    <col min="13596" max="13828" width="9.125" style="146"/>
    <col min="13829" max="13829" width="10.625" style="146" customWidth="1"/>
    <col min="13830" max="13833" width="5.875" style="146" customWidth="1"/>
    <col min="13834" max="13834" width="8.75" style="146" customWidth="1"/>
    <col min="13835" max="13835" width="5.875" style="146" customWidth="1"/>
    <col min="13836" max="13836" width="7.875" style="146" customWidth="1"/>
    <col min="13837" max="13837" width="5.875" style="146" customWidth="1"/>
    <col min="13838" max="13838" width="8" style="146" customWidth="1"/>
    <col min="13839" max="13843" width="5.875" style="146" customWidth="1"/>
    <col min="13844" max="13844" width="0.875" style="146" customWidth="1"/>
    <col min="13845" max="13845" width="5.75" style="146" customWidth="1"/>
    <col min="13846" max="13846" width="6" style="146" customWidth="1"/>
    <col min="13847" max="13847" width="1" style="146" customWidth="1"/>
    <col min="13848" max="13848" width="5.375" style="146" customWidth="1"/>
    <col min="13849" max="13849" width="6.875" style="146" customWidth="1"/>
    <col min="13850" max="13850" width="10.625" style="146" customWidth="1"/>
    <col min="13851" max="13851" width="8.625" style="146" customWidth="1"/>
    <col min="13852" max="14084" width="9.125" style="146"/>
    <col min="14085" max="14085" width="10.625" style="146" customWidth="1"/>
    <col min="14086" max="14089" width="5.875" style="146" customWidth="1"/>
    <col min="14090" max="14090" width="8.75" style="146" customWidth="1"/>
    <col min="14091" max="14091" width="5.875" style="146" customWidth="1"/>
    <col min="14092" max="14092" width="7.875" style="146" customWidth="1"/>
    <col min="14093" max="14093" width="5.875" style="146" customWidth="1"/>
    <col min="14094" max="14094" width="8" style="146" customWidth="1"/>
    <col min="14095" max="14099" width="5.875" style="146" customWidth="1"/>
    <col min="14100" max="14100" width="0.875" style="146" customWidth="1"/>
    <col min="14101" max="14101" width="5.75" style="146" customWidth="1"/>
    <col min="14102" max="14102" width="6" style="146" customWidth="1"/>
    <col min="14103" max="14103" width="1" style="146" customWidth="1"/>
    <col min="14104" max="14104" width="5.375" style="146" customWidth="1"/>
    <col min="14105" max="14105" width="6.875" style="146" customWidth="1"/>
    <col min="14106" max="14106" width="10.625" style="146" customWidth="1"/>
    <col min="14107" max="14107" width="8.625" style="146" customWidth="1"/>
    <col min="14108" max="14340" width="9.125" style="146"/>
    <col min="14341" max="14341" width="10.625" style="146" customWidth="1"/>
    <col min="14342" max="14345" width="5.875" style="146" customWidth="1"/>
    <col min="14346" max="14346" width="8.75" style="146" customWidth="1"/>
    <col min="14347" max="14347" width="5.875" style="146" customWidth="1"/>
    <col min="14348" max="14348" width="7.875" style="146" customWidth="1"/>
    <col min="14349" max="14349" width="5.875" style="146" customWidth="1"/>
    <col min="14350" max="14350" width="8" style="146" customWidth="1"/>
    <col min="14351" max="14355" width="5.875" style="146" customWidth="1"/>
    <col min="14356" max="14356" width="0.875" style="146" customWidth="1"/>
    <col min="14357" max="14357" width="5.75" style="146" customWidth="1"/>
    <col min="14358" max="14358" width="6" style="146" customWidth="1"/>
    <col min="14359" max="14359" width="1" style="146" customWidth="1"/>
    <col min="14360" max="14360" width="5.375" style="146" customWidth="1"/>
    <col min="14361" max="14361" width="6.875" style="146" customWidth="1"/>
    <col min="14362" max="14362" width="10.625" style="146" customWidth="1"/>
    <col min="14363" max="14363" width="8.625" style="146" customWidth="1"/>
    <col min="14364" max="14596" width="9.125" style="146"/>
    <col min="14597" max="14597" width="10.625" style="146" customWidth="1"/>
    <col min="14598" max="14601" width="5.875" style="146" customWidth="1"/>
    <col min="14602" max="14602" width="8.75" style="146" customWidth="1"/>
    <col min="14603" max="14603" width="5.875" style="146" customWidth="1"/>
    <col min="14604" max="14604" width="7.875" style="146" customWidth="1"/>
    <col min="14605" max="14605" width="5.875" style="146" customWidth="1"/>
    <col min="14606" max="14606" width="8" style="146" customWidth="1"/>
    <col min="14607" max="14611" width="5.875" style="146" customWidth="1"/>
    <col min="14612" max="14612" width="0.875" style="146" customWidth="1"/>
    <col min="14613" max="14613" width="5.75" style="146" customWidth="1"/>
    <col min="14614" max="14614" width="6" style="146" customWidth="1"/>
    <col min="14615" max="14615" width="1" style="146" customWidth="1"/>
    <col min="14616" max="14616" width="5.375" style="146" customWidth="1"/>
    <col min="14617" max="14617" width="6.875" style="146" customWidth="1"/>
    <col min="14618" max="14618" width="10.625" style="146" customWidth="1"/>
    <col min="14619" max="14619" width="8.625" style="146" customWidth="1"/>
    <col min="14620" max="14852" width="9.125" style="146"/>
    <col min="14853" max="14853" width="10.625" style="146" customWidth="1"/>
    <col min="14854" max="14857" width="5.875" style="146" customWidth="1"/>
    <col min="14858" max="14858" width="8.75" style="146" customWidth="1"/>
    <col min="14859" max="14859" width="5.875" style="146" customWidth="1"/>
    <col min="14860" max="14860" width="7.875" style="146" customWidth="1"/>
    <col min="14861" max="14861" width="5.875" style="146" customWidth="1"/>
    <col min="14862" max="14862" width="8" style="146" customWidth="1"/>
    <col min="14863" max="14867" width="5.875" style="146" customWidth="1"/>
    <col min="14868" max="14868" width="0.875" style="146" customWidth="1"/>
    <col min="14869" max="14869" width="5.75" style="146" customWidth="1"/>
    <col min="14870" max="14870" width="6" style="146" customWidth="1"/>
    <col min="14871" max="14871" width="1" style="146" customWidth="1"/>
    <col min="14872" max="14872" width="5.375" style="146" customWidth="1"/>
    <col min="14873" max="14873" width="6.875" style="146" customWidth="1"/>
    <col min="14874" max="14874" width="10.625" style="146" customWidth="1"/>
    <col min="14875" max="14875" width="8.625" style="146" customWidth="1"/>
    <col min="14876" max="15108" width="9.125" style="146"/>
    <col min="15109" max="15109" width="10.625" style="146" customWidth="1"/>
    <col min="15110" max="15113" width="5.875" style="146" customWidth="1"/>
    <col min="15114" max="15114" width="8.75" style="146" customWidth="1"/>
    <col min="15115" max="15115" width="5.875" style="146" customWidth="1"/>
    <col min="15116" max="15116" width="7.875" style="146" customWidth="1"/>
    <col min="15117" max="15117" width="5.875" style="146" customWidth="1"/>
    <col min="15118" max="15118" width="8" style="146" customWidth="1"/>
    <col min="15119" max="15123" width="5.875" style="146" customWidth="1"/>
    <col min="15124" max="15124" width="0.875" style="146" customWidth="1"/>
    <col min="15125" max="15125" width="5.75" style="146" customWidth="1"/>
    <col min="15126" max="15126" width="6" style="146" customWidth="1"/>
    <col min="15127" max="15127" width="1" style="146" customWidth="1"/>
    <col min="15128" max="15128" width="5.375" style="146" customWidth="1"/>
    <col min="15129" max="15129" width="6.875" style="146" customWidth="1"/>
    <col min="15130" max="15130" width="10.625" style="146" customWidth="1"/>
    <col min="15131" max="15131" width="8.625" style="146" customWidth="1"/>
    <col min="15132" max="15364" width="9.125" style="146"/>
    <col min="15365" max="15365" width="10.625" style="146" customWidth="1"/>
    <col min="15366" max="15369" width="5.875" style="146" customWidth="1"/>
    <col min="15370" max="15370" width="8.75" style="146" customWidth="1"/>
    <col min="15371" max="15371" width="5.875" style="146" customWidth="1"/>
    <col min="15372" max="15372" width="7.875" style="146" customWidth="1"/>
    <col min="15373" max="15373" width="5.875" style="146" customWidth="1"/>
    <col min="15374" max="15374" width="8" style="146" customWidth="1"/>
    <col min="15375" max="15379" width="5.875" style="146" customWidth="1"/>
    <col min="15380" max="15380" width="0.875" style="146" customWidth="1"/>
    <col min="15381" max="15381" width="5.75" style="146" customWidth="1"/>
    <col min="15382" max="15382" width="6" style="146" customWidth="1"/>
    <col min="15383" max="15383" width="1" style="146" customWidth="1"/>
    <col min="15384" max="15384" width="5.375" style="146" customWidth="1"/>
    <col min="15385" max="15385" width="6.875" style="146" customWidth="1"/>
    <col min="15386" max="15386" width="10.625" style="146" customWidth="1"/>
    <col min="15387" max="15387" width="8.625" style="146" customWidth="1"/>
    <col min="15388" max="15620" width="9.125" style="146"/>
    <col min="15621" max="15621" width="10.625" style="146" customWidth="1"/>
    <col min="15622" max="15625" width="5.875" style="146" customWidth="1"/>
    <col min="15626" max="15626" width="8.75" style="146" customWidth="1"/>
    <col min="15627" max="15627" width="5.875" style="146" customWidth="1"/>
    <col min="15628" max="15628" width="7.875" style="146" customWidth="1"/>
    <col min="15629" max="15629" width="5.875" style="146" customWidth="1"/>
    <col min="15630" max="15630" width="8" style="146" customWidth="1"/>
    <col min="15631" max="15635" width="5.875" style="146" customWidth="1"/>
    <col min="15636" max="15636" width="0.875" style="146" customWidth="1"/>
    <col min="15637" max="15637" width="5.75" style="146" customWidth="1"/>
    <col min="15638" max="15638" width="6" style="146" customWidth="1"/>
    <col min="15639" max="15639" width="1" style="146" customWidth="1"/>
    <col min="15640" max="15640" width="5.375" style="146" customWidth="1"/>
    <col min="15641" max="15641" width="6.875" style="146" customWidth="1"/>
    <col min="15642" max="15642" width="10.625" style="146" customWidth="1"/>
    <col min="15643" max="15643" width="8.625" style="146" customWidth="1"/>
    <col min="15644" max="15876" width="9.125" style="146"/>
    <col min="15877" max="15877" width="10.625" style="146" customWidth="1"/>
    <col min="15878" max="15881" width="5.875" style="146" customWidth="1"/>
    <col min="15882" max="15882" width="8.75" style="146" customWidth="1"/>
    <col min="15883" max="15883" width="5.875" style="146" customWidth="1"/>
    <col min="15884" max="15884" width="7.875" style="146" customWidth="1"/>
    <col min="15885" max="15885" width="5.875" style="146" customWidth="1"/>
    <col min="15886" max="15886" width="8" style="146" customWidth="1"/>
    <col min="15887" max="15891" width="5.875" style="146" customWidth="1"/>
    <col min="15892" max="15892" width="0.875" style="146" customWidth="1"/>
    <col min="15893" max="15893" width="5.75" style="146" customWidth="1"/>
    <col min="15894" max="15894" width="6" style="146" customWidth="1"/>
    <col min="15895" max="15895" width="1" style="146" customWidth="1"/>
    <col min="15896" max="15896" width="5.375" style="146" customWidth="1"/>
    <col min="15897" max="15897" width="6.875" style="146" customWidth="1"/>
    <col min="15898" max="15898" width="10.625" style="146" customWidth="1"/>
    <col min="15899" max="15899" width="8.625" style="146" customWidth="1"/>
    <col min="15900" max="16132" width="9.125" style="146"/>
    <col min="16133" max="16133" width="10.625" style="146" customWidth="1"/>
    <col min="16134" max="16137" width="5.875" style="146" customWidth="1"/>
    <col min="16138" max="16138" width="8.75" style="146" customWidth="1"/>
    <col min="16139" max="16139" width="5.875" style="146" customWidth="1"/>
    <col min="16140" max="16140" width="7.875" style="146" customWidth="1"/>
    <col min="16141" max="16141" width="5.875" style="146" customWidth="1"/>
    <col min="16142" max="16142" width="8" style="146" customWidth="1"/>
    <col min="16143" max="16147" width="5.875" style="146" customWidth="1"/>
    <col min="16148" max="16148" width="0.875" style="146" customWidth="1"/>
    <col min="16149" max="16149" width="5.75" style="146" customWidth="1"/>
    <col min="16150" max="16150" width="6" style="146" customWidth="1"/>
    <col min="16151" max="16151" width="1" style="146" customWidth="1"/>
    <col min="16152" max="16152" width="5.375" style="146" customWidth="1"/>
    <col min="16153" max="16153" width="6.875" style="146" customWidth="1"/>
    <col min="16154" max="16154" width="10.625" style="146" customWidth="1"/>
    <col min="16155" max="16155" width="8.625" style="146" customWidth="1"/>
    <col min="16156" max="16383" width="9.125" style="146"/>
    <col min="16384" max="16384" width="9.125" style="146" customWidth="1"/>
  </cols>
  <sheetData>
    <row r="1" spans="1:49" ht="30.75" customHeight="1" x14ac:dyDescent="0.2">
      <c r="A1" s="470" t="s">
        <v>252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 t="s">
        <v>252</v>
      </c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 t="s">
        <v>252</v>
      </c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  <c r="AT1" s="470"/>
      <c r="AU1" s="470"/>
      <c r="AV1" s="470"/>
      <c r="AW1" s="470"/>
    </row>
    <row r="2" spans="1:49" ht="27" customHeight="1" thickBot="1" x14ac:dyDescent="0.25">
      <c r="A2" s="421" t="s">
        <v>352</v>
      </c>
      <c r="B2" s="246"/>
      <c r="C2" s="246"/>
      <c r="D2" s="246"/>
      <c r="E2" s="246"/>
      <c r="F2" s="246"/>
      <c r="G2" s="246"/>
      <c r="H2" s="246"/>
      <c r="I2" s="256"/>
      <c r="J2" s="256"/>
      <c r="K2" s="256"/>
      <c r="L2" s="256"/>
      <c r="O2" s="438" t="s">
        <v>383</v>
      </c>
      <c r="P2" s="438"/>
      <c r="AF2" s="438" t="s">
        <v>383</v>
      </c>
      <c r="AG2" s="438"/>
    </row>
    <row r="3" spans="1:49" ht="31.5" customHeight="1" thickTop="1" x14ac:dyDescent="0.2">
      <c r="A3" s="441" t="s">
        <v>0</v>
      </c>
      <c r="B3" s="430" t="s">
        <v>256</v>
      </c>
      <c r="C3" s="450" t="s">
        <v>65</v>
      </c>
      <c r="D3" s="450"/>
      <c r="E3" s="323"/>
      <c r="F3" s="433" t="s">
        <v>251</v>
      </c>
      <c r="G3" s="433"/>
      <c r="H3" s="323"/>
      <c r="I3" s="450" t="s">
        <v>270</v>
      </c>
      <c r="J3" s="450"/>
      <c r="K3" s="450"/>
      <c r="L3" s="450"/>
      <c r="M3" s="450"/>
      <c r="N3" s="450"/>
      <c r="O3" s="441" t="s">
        <v>0</v>
      </c>
      <c r="P3" s="430" t="s">
        <v>256</v>
      </c>
      <c r="Q3" s="433" t="s">
        <v>270</v>
      </c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41" t="s">
        <v>0</v>
      </c>
      <c r="AG3" s="430" t="s">
        <v>256</v>
      </c>
      <c r="AH3" s="452" t="s">
        <v>270</v>
      </c>
      <c r="AI3" s="452"/>
      <c r="AJ3" s="452"/>
      <c r="AK3" s="452"/>
      <c r="AL3" s="452"/>
      <c r="AM3" s="452"/>
      <c r="AN3" s="452"/>
      <c r="AO3" s="452"/>
      <c r="AP3" s="452"/>
      <c r="AQ3" s="452"/>
      <c r="AR3" s="452"/>
      <c r="AS3" s="452"/>
      <c r="AT3" s="452"/>
      <c r="AU3" s="452"/>
      <c r="AV3" s="452"/>
      <c r="AW3" s="452"/>
    </row>
    <row r="4" spans="1:49" ht="28.5" customHeight="1" x14ac:dyDescent="0.2">
      <c r="A4" s="458"/>
      <c r="B4" s="479"/>
      <c r="C4" s="483" t="s">
        <v>52</v>
      </c>
      <c r="D4" s="483" t="s">
        <v>253</v>
      </c>
      <c r="E4" s="261"/>
      <c r="F4" s="483" t="s">
        <v>52</v>
      </c>
      <c r="G4" s="483" t="s">
        <v>253</v>
      </c>
      <c r="H4" s="261"/>
      <c r="I4" s="481" t="s">
        <v>309</v>
      </c>
      <c r="J4" s="481"/>
      <c r="K4" s="481"/>
      <c r="L4" s="261"/>
      <c r="M4" s="481" t="s">
        <v>310</v>
      </c>
      <c r="N4" s="481"/>
      <c r="O4" s="458"/>
      <c r="P4" s="479"/>
      <c r="Q4" s="482" t="s">
        <v>311</v>
      </c>
      <c r="R4" s="482"/>
      <c r="S4" s="261"/>
      <c r="T4" s="348" t="s">
        <v>312</v>
      </c>
      <c r="U4" s="261"/>
      <c r="V4" s="349" t="s">
        <v>313</v>
      </c>
      <c r="W4" s="350"/>
      <c r="X4" s="349" t="s">
        <v>314</v>
      </c>
      <c r="Y4" s="350"/>
      <c r="Z4" s="349" t="s">
        <v>315</v>
      </c>
      <c r="AA4" s="350"/>
      <c r="AB4" s="478" t="s">
        <v>316</v>
      </c>
      <c r="AC4" s="478"/>
      <c r="AD4" s="350"/>
      <c r="AE4" s="349" t="s">
        <v>318</v>
      </c>
      <c r="AF4" s="458"/>
      <c r="AG4" s="479"/>
      <c r="AH4" s="478" t="s">
        <v>317</v>
      </c>
      <c r="AI4" s="478"/>
      <c r="AJ4" s="350"/>
      <c r="AK4" s="349" t="s">
        <v>319</v>
      </c>
      <c r="AL4" s="350"/>
      <c r="AM4" s="349" t="s">
        <v>321</v>
      </c>
      <c r="AN4" s="350"/>
      <c r="AO4" s="480" t="s">
        <v>322</v>
      </c>
      <c r="AP4" s="480"/>
      <c r="AQ4" s="350"/>
      <c r="AR4" s="349" t="s">
        <v>323</v>
      </c>
      <c r="AS4" s="350"/>
      <c r="AT4" s="478" t="s">
        <v>19</v>
      </c>
      <c r="AU4" s="478"/>
      <c r="AV4" s="478"/>
      <c r="AW4" s="478"/>
    </row>
    <row r="5" spans="1:49" ht="21" customHeight="1" x14ac:dyDescent="0.2">
      <c r="A5" s="471"/>
      <c r="B5" s="431"/>
      <c r="C5" s="484"/>
      <c r="D5" s="484"/>
      <c r="E5" s="253"/>
      <c r="F5" s="484"/>
      <c r="G5" s="484"/>
      <c r="H5" s="253"/>
      <c r="I5" s="158" t="s">
        <v>175</v>
      </c>
      <c r="J5" s="188" t="s">
        <v>176</v>
      </c>
      <c r="K5" s="158" t="s">
        <v>177</v>
      </c>
      <c r="L5" s="253"/>
      <c r="M5" s="342" t="s">
        <v>175</v>
      </c>
      <c r="N5" s="342" t="s">
        <v>177</v>
      </c>
      <c r="O5" s="471"/>
      <c r="P5" s="431"/>
      <c r="Q5" s="342" t="s">
        <v>175</v>
      </c>
      <c r="R5" s="342" t="s">
        <v>176</v>
      </c>
      <c r="S5" s="347"/>
      <c r="T5" s="342" t="s">
        <v>177</v>
      </c>
      <c r="U5" s="347"/>
      <c r="V5" s="342" t="s">
        <v>177</v>
      </c>
      <c r="W5" s="347"/>
      <c r="X5" s="188" t="s">
        <v>176</v>
      </c>
      <c r="Y5" s="318"/>
      <c r="Z5" s="188" t="s">
        <v>176</v>
      </c>
      <c r="AA5" s="318"/>
      <c r="AB5" s="188" t="s">
        <v>175</v>
      </c>
      <c r="AC5" s="188" t="s">
        <v>176</v>
      </c>
      <c r="AD5" s="318"/>
      <c r="AE5" s="188" t="s">
        <v>175</v>
      </c>
      <c r="AF5" s="471"/>
      <c r="AG5" s="431"/>
      <c r="AH5" s="188" t="s">
        <v>175</v>
      </c>
      <c r="AI5" s="188" t="s">
        <v>176</v>
      </c>
      <c r="AJ5" s="318"/>
      <c r="AK5" s="188" t="s">
        <v>176</v>
      </c>
      <c r="AL5" s="318"/>
      <c r="AM5" s="188" t="s">
        <v>320</v>
      </c>
      <c r="AN5" s="318"/>
      <c r="AO5" s="188" t="s">
        <v>175</v>
      </c>
      <c r="AP5" s="188" t="s">
        <v>176</v>
      </c>
      <c r="AQ5" s="318"/>
      <c r="AR5" s="188" t="s">
        <v>175</v>
      </c>
      <c r="AS5" s="318"/>
      <c r="AT5" s="345" t="s">
        <v>320</v>
      </c>
      <c r="AU5" s="188" t="s">
        <v>175</v>
      </c>
      <c r="AV5" s="188" t="s">
        <v>176</v>
      </c>
      <c r="AW5" s="346" t="s">
        <v>177</v>
      </c>
    </row>
    <row r="6" spans="1:49" s="41" customFormat="1" ht="23.25" customHeight="1" x14ac:dyDescent="0.2">
      <c r="A6" s="240" t="s">
        <v>2</v>
      </c>
      <c r="B6" s="235">
        <v>114</v>
      </c>
      <c r="C6" s="235">
        <v>4</v>
      </c>
      <c r="D6" s="252">
        <v>3.5087719298245612</v>
      </c>
      <c r="E6" s="252"/>
      <c r="F6" s="241">
        <v>0</v>
      </c>
      <c r="G6" s="231">
        <v>0</v>
      </c>
      <c r="H6" s="235"/>
      <c r="I6" s="344">
        <v>0</v>
      </c>
      <c r="J6" s="344">
        <v>0</v>
      </c>
      <c r="K6" s="344">
        <v>0</v>
      </c>
      <c r="L6" s="262"/>
      <c r="M6" s="248">
        <v>0</v>
      </c>
      <c r="N6" s="248">
        <v>0</v>
      </c>
      <c r="O6" s="240" t="s">
        <v>2</v>
      </c>
      <c r="P6" s="235">
        <v>114</v>
      </c>
      <c r="Q6" s="248">
        <v>0</v>
      </c>
      <c r="R6" s="248">
        <v>0</v>
      </c>
      <c r="S6" s="248"/>
      <c r="T6" s="248">
        <v>0</v>
      </c>
      <c r="U6" s="248"/>
      <c r="V6" s="248">
        <v>0</v>
      </c>
      <c r="W6" s="248"/>
      <c r="X6" s="248">
        <v>0</v>
      </c>
      <c r="Y6" s="248"/>
      <c r="Z6" s="248">
        <v>0</v>
      </c>
      <c r="AA6" s="248"/>
      <c r="AB6" s="248">
        <v>0</v>
      </c>
      <c r="AC6" s="248">
        <v>0</v>
      </c>
      <c r="AD6" s="248"/>
      <c r="AE6" s="248">
        <v>0</v>
      </c>
      <c r="AF6" s="240" t="s">
        <v>2</v>
      </c>
      <c r="AG6" s="248">
        <v>114</v>
      </c>
      <c r="AH6" s="248">
        <v>0</v>
      </c>
      <c r="AI6" s="248">
        <v>0</v>
      </c>
      <c r="AJ6" s="248"/>
      <c r="AK6" s="248">
        <v>0</v>
      </c>
      <c r="AL6" s="248"/>
      <c r="AM6" s="248">
        <v>0</v>
      </c>
      <c r="AN6" s="248"/>
      <c r="AO6" s="248">
        <v>0</v>
      </c>
      <c r="AP6" s="248">
        <v>0</v>
      </c>
      <c r="AQ6" s="248"/>
      <c r="AR6" s="248">
        <v>0</v>
      </c>
      <c r="AS6" s="248"/>
      <c r="AT6" s="254">
        <f>AM6</f>
        <v>0</v>
      </c>
      <c r="AU6" s="248">
        <f t="shared" ref="AU6:AU20" si="0">I6+M6+Q6+AB6+AH6+AE6+AO6+AR6</f>
        <v>0</v>
      </c>
      <c r="AV6" s="248">
        <f t="shared" ref="AV6:AV20" si="1">J6+R6+X6+Z6+AC6+AI6+AK6+AP6</f>
        <v>0</v>
      </c>
      <c r="AW6" s="248">
        <f t="shared" ref="AW6:AW20" si="2">K6+T6+V6</f>
        <v>0</v>
      </c>
    </row>
    <row r="7" spans="1:49" s="41" customFormat="1" ht="23.25" customHeight="1" x14ac:dyDescent="0.2">
      <c r="A7" s="240" t="s">
        <v>4</v>
      </c>
      <c r="B7" s="235">
        <v>72</v>
      </c>
      <c r="C7" s="235">
        <v>9</v>
      </c>
      <c r="D7" s="252">
        <v>12.5</v>
      </c>
      <c r="E7" s="252"/>
      <c r="F7" s="241">
        <v>3</v>
      </c>
      <c r="G7" s="231">
        <v>33.333333333333329</v>
      </c>
      <c r="H7" s="235"/>
      <c r="I7" s="231">
        <v>20</v>
      </c>
      <c r="J7" s="248">
        <v>0</v>
      </c>
      <c r="K7" s="248">
        <v>0</v>
      </c>
      <c r="L7" s="234"/>
      <c r="M7" s="338">
        <v>420</v>
      </c>
      <c r="N7" s="248">
        <v>0</v>
      </c>
      <c r="O7" s="240" t="s">
        <v>4</v>
      </c>
      <c r="P7" s="235">
        <v>72</v>
      </c>
      <c r="Q7" s="341">
        <v>1020</v>
      </c>
      <c r="R7" s="248">
        <v>0</v>
      </c>
      <c r="S7" s="248"/>
      <c r="T7" s="248">
        <v>0</v>
      </c>
      <c r="U7" s="248"/>
      <c r="V7" s="248">
        <v>0</v>
      </c>
      <c r="W7" s="248"/>
      <c r="X7" s="248">
        <v>0</v>
      </c>
      <c r="Y7" s="248"/>
      <c r="Z7" s="248">
        <v>0</v>
      </c>
      <c r="AA7" s="248"/>
      <c r="AB7" s="248">
        <v>42</v>
      </c>
      <c r="AC7" s="248">
        <v>0</v>
      </c>
      <c r="AD7" s="248"/>
      <c r="AE7" s="248">
        <v>0</v>
      </c>
      <c r="AF7" s="240" t="s">
        <v>4</v>
      </c>
      <c r="AG7" s="248">
        <v>72</v>
      </c>
      <c r="AH7" s="248">
        <v>42</v>
      </c>
      <c r="AI7" s="248">
        <v>0</v>
      </c>
      <c r="AJ7" s="248"/>
      <c r="AK7" s="248">
        <v>0</v>
      </c>
      <c r="AL7" s="248"/>
      <c r="AM7" s="248">
        <v>0</v>
      </c>
      <c r="AN7" s="248"/>
      <c r="AO7" s="248">
        <v>21</v>
      </c>
      <c r="AP7" s="248">
        <v>0</v>
      </c>
      <c r="AQ7" s="248"/>
      <c r="AR7" s="248">
        <v>0</v>
      </c>
      <c r="AS7" s="248"/>
      <c r="AT7" s="254">
        <f t="shared" ref="AT7:AT14" si="3">AM7</f>
        <v>0</v>
      </c>
      <c r="AU7" s="373">
        <f t="shared" si="0"/>
        <v>1565</v>
      </c>
      <c r="AV7" s="254">
        <f t="shared" si="1"/>
        <v>0</v>
      </c>
      <c r="AW7" s="254">
        <f t="shared" si="2"/>
        <v>0</v>
      </c>
    </row>
    <row r="8" spans="1:49" s="41" customFormat="1" ht="23.25" customHeight="1" x14ac:dyDescent="0.2">
      <c r="A8" s="240" t="s">
        <v>6</v>
      </c>
      <c r="B8" s="235">
        <v>154</v>
      </c>
      <c r="C8" s="235">
        <v>1</v>
      </c>
      <c r="D8" s="252">
        <v>0.64935064935064934</v>
      </c>
      <c r="E8" s="252"/>
      <c r="F8" s="241">
        <v>0</v>
      </c>
      <c r="G8" s="231">
        <v>0</v>
      </c>
      <c r="H8" s="235"/>
      <c r="I8" s="231">
        <v>0</v>
      </c>
      <c r="J8" s="248">
        <v>0</v>
      </c>
      <c r="K8" s="248">
        <v>0</v>
      </c>
      <c r="L8" s="234"/>
      <c r="M8" s="248">
        <v>0</v>
      </c>
      <c r="N8" s="248">
        <v>0</v>
      </c>
      <c r="O8" s="240" t="s">
        <v>6</v>
      </c>
      <c r="P8" s="235">
        <v>154</v>
      </c>
      <c r="Q8" s="248">
        <v>0</v>
      </c>
      <c r="R8" s="248">
        <v>0</v>
      </c>
      <c r="S8" s="248"/>
      <c r="T8" s="248">
        <v>0</v>
      </c>
      <c r="U8" s="248"/>
      <c r="V8" s="248">
        <v>0</v>
      </c>
      <c r="W8" s="248"/>
      <c r="X8" s="248">
        <v>0</v>
      </c>
      <c r="Y8" s="248"/>
      <c r="Z8" s="248">
        <v>0</v>
      </c>
      <c r="AA8" s="248"/>
      <c r="AB8" s="248">
        <v>0</v>
      </c>
      <c r="AC8" s="248">
        <v>0</v>
      </c>
      <c r="AD8" s="248"/>
      <c r="AE8" s="248">
        <v>0</v>
      </c>
      <c r="AF8" s="240" t="s">
        <v>6</v>
      </c>
      <c r="AG8" s="248">
        <v>154</v>
      </c>
      <c r="AH8" s="248">
        <v>0</v>
      </c>
      <c r="AI8" s="248">
        <v>0</v>
      </c>
      <c r="AJ8" s="248"/>
      <c r="AK8" s="248">
        <v>0</v>
      </c>
      <c r="AL8" s="248"/>
      <c r="AM8" s="248">
        <v>0</v>
      </c>
      <c r="AN8" s="248"/>
      <c r="AO8" s="248">
        <v>0</v>
      </c>
      <c r="AP8" s="248">
        <v>0</v>
      </c>
      <c r="AQ8" s="248"/>
      <c r="AR8" s="248">
        <v>0</v>
      </c>
      <c r="AS8" s="248"/>
      <c r="AT8" s="248">
        <f t="shared" si="3"/>
        <v>0</v>
      </c>
      <c r="AU8" s="248">
        <f t="shared" si="0"/>
        <v>0</v>
      </c>
      <c r="AV8" s="248">
        <f t="shared" si="1"/>
        <v>0</v>
      </c>
      <c r="AW8" s="248">
        <f t="shared" si="2"/>
        <v>0</v>
      </c>
    </row>
    <row r="9" spans="1:49" s="41" customFormat="1" ht="23.25" customHeight="1" x14ac:dyDescent="0.2">
      <c r="A9" s="240" t="s">
        <v>7</v>
      </c>
      <c r="B9" s="235">
        <v>63</v>
      </c>
      <c r="C9" s="235">
        <v>1</v>
      </c>
      <c r="D9" s="252">
        <v>1.5873015873015872</v>
      </c>
      <c r="E9" s="252"/>
      <c r="F9" s="241">
        <v>1</v>
      </c>
      <c r="G9" s="231">
        <v>100</v>
      </c>
      <c r="H9" s="235"/>
      <c r="I9" s="231">
        <v>0</v>
      </c>
      <c r="J9" s="248">
        <v>0</v>
      </c>
      <c r="K9" s="248">
        <v>0</v>
      </c>
      <c r="L9" s="234"/>
      <c r="M9" s="248">
        <v>0</v>
      </c>
      <c r="N9" s="248">
        <v>0</v>
      </c>
      <c r="O9" s="240" t="s">
        <v>7</v>
      </c>
      <c r="P9" s="235">
        <v>63</v>
      </c>
      <c r="Q9" s="248">
        <v>1.123</v>
      </c>
      <c r="R9" s="248">
        <v>0</v>
      </c>
      <c r="S9" s="248"/>
      <c r="T9" s="248">
        <v>0</v>
      </c>
      <c r="U9" s="248"/>
      <c r="V9" s="248">
        <v>0</v>
      </c>
      <c r="W9" s="248"/>
      <c r="X9" s="248">
        <v>0</v>
      </c>
      <c r="Y9" s="248"/>
      <c r="Z9" s="248">
        <v>0</v>
      </c>
      <c r="AA9" s="248"/>
      <c r="AB9" s="248">
        <v>0</v>
      </c>
      <c r="AC9" s="248">
        <v>0</v>
      </c>
      <c r="AD9" s="248"/>
      <c r="AE9" s="248">
        <v>0</v>
      </c>
      <c r="AF9" s="240" t="s">
        <v>7</v>
      </c>
      <c r="AG9" s="248">
        <v>63</v>
      </c>
      <c r="AH9" s="248">
        <v>0</v>
      </c>
      <c r="AI9" s="248">
        <v>0</v>
      </c>
      <c r="AJ9" s="248"/>
      <c r="AK9" s="248">
        <v>0</v>
      </c>
      <c r="AL9" s="248"/>
      <c r="AM9" s="248">
        <v>0</v>
      </c>
      <c r="AN9" s="248"/>
      <c r="AO9" s="248">
        <v>0</v>
      </c>
      <c r="AP9" s="248">
        <v>0</v>
      </c>
      <c r="AQ9" s="248"/>
      <c r="AR9" s="248">
        <v>0</v>
      </c>
      <c r="AS9" s="248"/>
      <c r="AT9" s="248">
        <f t="shared" si="3"/>
        <v>0</v>
      </c>
      <c r="AU9" s="248">
        <f t="shared" si="0"/>
        <v>1.123</v>
      </c>
      <c r="AV9" s="248">
        <f t="shared" si="1"/>
        <v>0</v>
      </c>
      <c r="AW9" s="248">
        <f t="shared" si="2"/>
        <v>0</v>
      </c>
    </row>
    <row r="10" spans="1:49" s="41" customFormat="1" ht="23.25" customHeight="1" x14ac:dyDescent="0.2">
      <c r="A10" s="240" t="s">
        <v>8</v>
      </c>
      <c r="B10" s="235">
        <v>447</v>
      </c>
      <c r="C10" s="235">
        <v>18</v>
      </c>
      <c r="D10" s="252">
        <v>4.0268456375838921</v>
      </c>
      <c r="E10" s="252"/>
      <c r="F10" s="241">
        <v>14</v>
      </c>
      <c r="G10" s="231">
        <v>77.777777777777786</v>
      </c>
      <c r="H10" s="235"/>
      <c r="I10" s="231">
        <v>0</v>
      </c>
      <c r="J10" s="248">
        <v>0</v>
      </c>
      <c r="K10" s="248">
        <v>0</v>
      </c>
      <c r="L10" s="234"/>
      <c r="M10" s="338">
        <v>999.99999999999989</v>
      </c>
      <c r="N10" s="343">
        <v>10.475</v>
      </c>
      <c r="O10" s="240" t="s">
        <v>8</v>
      </c>
      <c r="P10" s="235">
        <v>447</v>
      </c>
      <c r="Q10" s="248">
        <v>50</v>
      </c>
      <c r="R10" s="248">
        <v>200</v>
      </c>
      <c r="S10" s="248"/>
      <c r="T10" s="248">
        <v>235</v>
      </c>
      <c r="U10" s="248"/>
      <c r="V10" s="248">
        <v>157</v>
      </c>
      <c r="W10" s="248"/>
      <c r="X10" s="248">
        <v>150</v>
      </c>
      <c r="Y10" s="341"/>
      <c r="Z10" s="341">
        <v>3150</v>
      </c>
      <c r="AA10" s="341"/>
      <c r="AB10" s="248">
        <v>300</v>
      </c>
      <c r="AC10" s="341">
        <v>125</v>
      </c>
      <c r="AD10" s="341"/>
      <c r="AE10" s="341">
        <v>600</v>
      </c>
      <c r="AF10" s="240" t="s">
        <v>8</v>
      </c>
      <c r="AG10" s="235">
        <v>447</v>
      </c>
      <c r="AH10" s="341">
        <v>150</v>
      </c>
      <c r="AI10" s="341">
        <v>1200</v>
      </c>
      <c r="AJ10" s="341"/>
      <c r="AK10" s="248">
        <v>0</v>
      </c>
      <c r="AL10" s="248"/>
      <c r="AM10" s="248">
        <v>0</v>
      </c>
      <c r="AN10" s="248"/>
      <c r="AO10" s="248">
        <v>0</v>
      </c>
      <c r="AP10" s="341">
        <v>24</v>
      </c>
      <c r="AQ10" s="341"/>
      <c r="AR10" s="341">
        <v>50</v>
      </c>
      <c r="AS10" s="351"/>
      <c r="AT10" s="254">
        <f t="shared" si="3"/>
        <v>0</v>
      </c>
      <c r="AU10" s="254">
        <f t="shared" si="0"/>
        <v>2150</v>
      </c>
      <c r="AV10" s="254">
        <f t="shared" si="1"/>
        <v>4849</v>
      </c>
      <c r="AW10" s="254">
        <f t="shared" si="2"/>
        <v>392</v>
      </c>
    </row>
    <row r="11" spans="1:49" s="41" customFormat="1" ht="23.25" customHeight="1" x14ac:dyDescent="0.2">
      <c r="A11" s="240" t="s">
        <v>9</v>
      </c>
      <c r="B11" s="235">
        <v>170</v>
      </c>
      <c r="C11" s="235">
        <v>1</v>
      </c>
      <c r="D11" s="252">
        <v>0.58823529411764708</v>
      </c>
      <c r="E11" s="252"/>
      <c r="F11" s="241">
        <v>1</v>
      </c>
      <c r="G11" s="231">
        <v>100</v>
      </c>
      <c r="H11" s="235"/>
      <c r="I11" s="231">
        <v>0</v>
      </c>
      <c r="J11" s="248">
        <v>0</v>
      </c>
      <c r="K11" s="248">
        <v>0</v>
      </c>
      <c r="L11" s="234"/>
      <c r="M11" s="248">
        <v>0</v>
      </c>
      <c r="N11" s="343">
        <v>31</v>
      </c>
      <c r="O11" s="240" t="s">
        <v>9</v>
      </c>
      <c r="P11" s="235">
        <v>170</v>
      </c>
      <c r="Q11" s="248">
        <v>0</v>
      </c>
      <c r="R11" s="248">
        <v>0</v>
      </c>
      <c r="S11" s="248"/>
      <c r="T11" s="248">
        <v>0</v>
      </c>
      <c r="U11" s="248"/>
      <c r="V11" s="248">
        <v>0</v>
      </c>
      <c r="W11" s="248"/>
      <c r="X11" s="248">
        <v>0</v>
      </c>
      <c r="Y11" s="248"/>
      <c r="Z11" s="248">
        <v>0</v>
      </c>
      <c r="AA11" s="248"/>
      <c r="AB11" s="248">
        <v>0</v>
      </c>
      <c r="AC11" s="248">
        <v>0</v>
      </c>
      <c r="AD11" s="248"/>
      <c r="AE11" s="248">
        <v>0</v>
      </c>
      <c r="AF11" s="240" t="s">
        <v>9</v>
      </c>
      <c r="AG11" s="248">
        <v>170</v>
      </c>
      <c r="AH11" s="248">
        <v>0</v>
      </c>
      <c r="AI11" s="248">
        <v>0</v>
      </c>
      <c r="AJ11" s="248"/>
      <c r="AK11" s="248">
        <v>0</v>
      </c>
      <c r="AL11" s="248"/>
      <c r="AM11" s="248">
        <v>0</v>
      </c>
      <c r="AN11" s="248"/>
      <c r="AO11" s="248">
        <v>0</v>
      </c>
      <c r="AP11" s="248">
        <v>0</v>
      </c>
      <c r="AQ11" s="248"/>
      <c r="AR11" s="248">
        <v>0</v>
      </c>
      <c r="AS11" s="248"/>
      <c r="AT11" s="248">
        <f t="shared" si="3"/>
        <v>0</v>
      </c>
      <c r="AU11" s="254">
        <f t="shared" si="0"/>
        <v>0</v>
      </c>
      <c r="AV11" s="254">
        <f t="shared" si="1"/>
        <v>0</v>
      </c>
      <c r="AW11" s="254">
        <f t="shared" si="2"/>
        <v>0</v>
      </c>
    </row>
    <row r="12" spans="1:49" s="41" customFormat="1" ht="23.25" customHeight="1" x14ac:dyDescent="0.2">
      <c r="A12" s="240" t="s">
        <v>10</v>
      </c>
      <c r="B12" s="235">
        <v>40</v>
      </c>
      <c r="C12" s="235">
        <v>2</v>
      </c>
      <c r="D12" s="252">
        <v>5</v>
      </c>
      <c r="E12" s="252"/>
      <c r="F12" s="241">
        <v>1</v>
      </c>
      <c r="G12" s="231">
        <v>50</v>
      </c>
      <c r="H12" s="235"/>
      <c r="I12" s="231">
        <v>0</v>
      </c>
      <c r="J12" s="248">
        <v>0</v>
      </c>
      <c r="K12" s="248">
        <v>2</v>
      </c>
      <c r="L12" s="234"/>
      <c r="M12" s="248">
        <v>0</v>
      </c>
      <c r="N12" s="248">
        <v>0</v>
      </c>
      <c r="O12" s="240" t="s">
        <v>10</v>
      </c>
      <c r="P12" s="235">
        <v>40</v>
      </c>
      <c r="Q12" s="248">
        <v>0</v>
      </c>
      <c r="R12" s="248">
        <v>0</v>
      </c>
      <c r="S12" s="248"/>
      <c r="T12" s="248">
        <v>0</v>
      </c>
      <c r="U12" s="248"/>
      <c r="V12" s="248">
        <v>0</v>
      </c>
      <c r="W12" s="248"/>
      <c r="X12" s="248">
        <v>0</v>
      </c>
      <c r="Y12" s="248"/>
      <c r="Z12" s="248">
        <v>0</v>
      </c>
      <c r="AA12" s="248"/>
      <c r="AB12" s="248">
        <v>0</v>
      </c>
      <c r="AC12" s="248">
        <v>0</v>
      </c>
      <c r="AD12" s="248"/>
      <c r="AE12" s="248">
        <v>0</v>
      </c>
      <c r="AF12" s="240" t="s">
        <v>10</v>
      </c>
      <c r="AG12" s="248">
        <v>40</v>
      </c>
      <c r="AH12" s="248">
        <v>0</v>
      </c>
      <c r="AI12" s="248">
        <v>0</v>
      </c>
      <c r="AJ12" s="248"/>
      <c r="AK12" s="248">
        <v>0</v>
      </c>
      <c r="AL12" s="248"/>
      <c r="AM12" s="248">
        <v>0</v>
      </c>
      <c r="AN12" s="248"/>
      <c r="AO12" s="248">
        <v>0</v>
      </c>
      <c r="AP12" s="248">
        <v>0</v>
      </c>
      <c r="AQ12" s="248"/>
      <c r="AR12" s="248">
        <v>0</v>
      </c>
      <c r="AS12" s="248"/>
      <c r="AT12" s="248">
        <f t="shared" si="3"/>
        <v>0</v>
      </c>
      <c r="AU12" s="254">
        <f t="shared" si="0"/>
        <v>0</v>
      </c>
      <c r="AV12" s="254">
        <f t="shared" si="1"/>
        <v>0</v>
      </c>
      <c r="AW12" s="254">
        <f t="shared" si="2"/>
        <v>2</v>
      </c>
    </row>
    <row r="13" spans="1:49" s="41" customFormat="1" ht="23.25" customHeight="1" x14ac:dyDescent="0.2">
      <c r="A13" s="240" t="s">
        <v>11</v>
      </c>
      <c r="B13" s="235">
        <v>57</v>
      </c>
      <c r="C13" s="235">
        <v>2</v>
      </c>
      <c r="D13" s="252">
        <v>3.5087719298245612</v>
      </c>
      <c r="E13" s="252"/>
      <c r="F13" s="241">
        <v>1</v>
      </c>
      <c r="G13" s="231">
        <v>50</v>
      </c>
      <c r="H13" s="235"/>
      <c r="I13" s="231">
        <v>0</v>
      </c>
      <c r="J13" s="248">
        <v>30</v>
      </c>
      <c r="K13" s="248">
        <v>0</v>
      </c>
      <c r="L13" s="234"/>
      <c r="M13" s="338">
        <v>1000</v>
      </c>
      <c r="N13" s="248">
        <v>0</v>
      </c>
      <c r="O13" s="240" t="s">
        <v>11</v>
      </c>
      <c r="P13" s="235">
        <v>57</v>
      </c>
      <c r="Q13" s="248">
        <v>0</v>
      </c>
      <c r="R13" s="248">
        <v>50</v>
      </c>
      <c r="S13" s="248"/>
      <c r="T13" s="248">
        <v>0</v>
      </c>
      <c r="U13" s="248"/>
      <c r="V13" s="248">
        <v>0</v>
      </c>
      <c r="W13" s="248"/>
      <c r="X13" s="248">
        <v>0</v>
      </c>
      <c r="Y13" s="248"/>
      <c r="Z13" s="248">
        <v>0</v>
      </c>
      <c r="AA13" s="248"/>
      <c r="AB13" s="248">
        <v>0</v>
      </c>
      <c r="AC13" s="248">
        <v>0</v>
      </c>
      <c r="AD13" s="248"/>
      <c r="AE13" s="248">
        <v>0</v>
      </c>
      <c r="AF13" s="240" t="s">
        <v>11</v>
      </c>
      <c r="AG13" s="248">
        <v>57</v>
      </c>
      <c r="AH13" s="248">
        <v>0</v>
      </c>
      <c r="AI13" s="248">
        <v>0</v>
      </c>
      <c r="AJ13" s="248"/>
      <c r="AK13" s="248">
        <v>0</v>
      </c>
      <c r="AL13" s="248"/>
      <c r="AM13" s="248">
        <v>0</v>
      </c>
      <c r="AN13" s="248"/>
      <c r="AO13" s="248">
        <v>0</v>
      </c>
      <c r="AP13" s="248">
        <v>0</v>
      </c>
      <c r="AQ13" s="248"/>
      <c r="AR13" s="248">
        <v>0</v>
      </c>
      <c r="AS13" s="248"/>
      <c r="AT13" s="248">
        <f t="shared" si="3"/>
        <v>0</v>
      </c>
      <c r="AU13" s="373">
        <f t="shared" si="0"/>
        <v>1000</v>
      </c>
      <c r="AV13" s="254">
        <f t="shared" si="1"/>
        <v>80</v>
      </c>
      <c r="AW13" s="254">
        <f t="shared" si="2"/>
        <v>0</v>
      </c>
    </row>
    <row r="14" spans="1:49" s="41" customFormat="1" ht="23.25" customHeight="1" x14ac:dyDescent="0.2">
      <c r="A14" s="240" t="s">
        <v>12</v>
      </c>
      <c r="B14" s="235">
        <v>35</v>
      </c>
      <c r="C14" s="235">
        <v>1</v>
      </c>
      <c r="D14" s="252">
        <v>2.8571428571428572</v>
      </c>
      <c r="E14" s="252"/>
      <c r="F14" s="241">
        <v>0</v>
      </c>
      <c r="G14" s="231">
        <v>0</v>
      </c>
      <c r="H14" s="235"/>
      <c r="I14" s="231">
        <v>0</v>
      </c>
      <c r="J14" s="248">
        <v>0</v>
      </c>
      <c r="K14" s="248">
        <v>0</v>
      </c>
      <c r="L14" s="234"/>
      <c r="M14" s="248">
        <v>0</v>
      </c>
      <c r="N14" s="248">
        <v>0</v>
      </c>
      <c r="O14" s="240" t="s">
        <v>12</v>
      </c>
      <c r="P14" s="235">
        <v>35</v>
      </c>
      <c r="Q14" s="248">
        <v>0</v>
      </c>
      <c r="R14" s="248">
        <v>0</v>
      </c>
      <c r="S14" s="248"/>
      <c r="T14" s="248">
        <v>0</v>
      </c>
      <c r="U14" s="248"/>
      <c r="V14" s="248">
        <v>0</v>
      </c>
      <c r="W14" s="248"/>
      <c r="X14" s="248">
        <v>0</v>
      </c>
      <c r="Y14" s="248"/>
      <c r="Z14" s="248">
        <v>0</v>
      </c>
      <c r="AA14" s="248"/>
      <c r="AB14" s="248">
        <v>0</v>
      </c>
      <c r="AC14" s="248">
        <v>0</v>
      </c>
      <c r="AD14" s="248"/>
      <c r="AE14" s="248">
        <v>0</v>
      </c>
      <c r="AF14" s="240" t="s">
        <v>12</v>
      </c>
      <c r="AG14" s="248">
        <v>35</v>
      </c>
      <c r="AH14" s="248">
        <v>0</v>
      </c>
      <c r="AI14" s="248">
        <v>0</v>
      </c>
      <c r="AJ14" s="248"/>
      <c r="AK14" s="248">
        <v>0</v>
      </c>
      <c r="AL14" s="248"/>
      <c r="AM14" s="248">
        <v>0</v>
      </c>
      <c r="AN14" s="248"/>
      <c r="AO14" s="248">
        <v>0</v>
      </c>
      <c r="AP14" s="248">
        <v>0</v>
      </c>
      <c r="AQ14" s="248"/>
      <c r="AR14" s="248">
        <v>0</v>
      </c>
      <c r="AS14" s="248"/>
      <c r="AT14" s="248">
        <f t="shared" si="3"/>
        <v>0</v>
      </c>
      <c r="AU14" s="254">
        <f t="shared" si="0"/>
        <v>0</v>
      </c>
      <c r="AV14" s="254">
        <f t="shared" si="1"/>
        <v>0</v>
      </c>
      <c r="AW14" s="254">
        <f t="shared" si="2"/>
        <v>0</v>
      </c>
    </row>
    <row r="15" spans="1:49" s="41" customFormat="1" ht="23.25" customHeight="1" x14ac:dyDescent="0.2">
      <c r="A15" s="240" t="s">
        <v>13</v>
      </c>
      <c r="B15" s="235">
        <v>48</v>
      </c>
      <c r="C15" s="235">
        <v>3</v>
      </c>
      <c r="D15" s="252">
        <v>6.25</v>
      </c>
      <c r="E15" s="252"/>
      <c r="F15" s="241">
        <v>1</v>
      </c>
      <c r="G15" s="231">
        <v>33.333333333333329</v>
      </c>
      <c r="H15" s="235"/>
      <c r="I15" s="231">
        <v>0</v>
      </c>
      <c r="J15" s="248">
        <v>0</v>
      </c>
      <c r="K15" s="248">
        <v>0</v>
      </c>
      <c r="L15" s="234"/>
      <c r="M15" s="248">
        <v>0</v>
      </c>
      <c r="N15" s="248">
        <v>0</v>
      </c>
      <c r="O15" s="240" t="s">
        <v>13</v>
      </c>
      <c r="P15" s="235">
        <v>48</v>
      </c>
      <c r="Q15" s="248">
        <v>0</v>
      </c>
      <c r="R15" s="248">
        <v>0</v>
      </c>
      <c r="S15" s="248"/>
      <c r="T15" s="248">
        <v>0</v>
      </c>
      <c r="U15" s="248"/>
      <c r="V15" s="248">
        <v>0</v>
      </c>
      <c r="W15" s="248"/>
      <c r="X15" s="248">
        <v>0</v>
      </c>
      <c r="Y15" s="248"/>
      <c r="Z15" s="248">
        <v>0</v>
      </c>
      <c r="AA15" s="248"/>
      <c r="AB15" s="248">
        <v>0</v>
      </c>
      <c r="AC15" s="248">
        <v>0</v>
      </c>
      <c r="AD15" s="248"/>
      <c r="AE15" s="248">
        <v>0</v>
      </c>
      <c r="AF15" s="240" t="s">
        <v>13</v>
      </c>
      <c r="AG15" s="248">
        <v>48</v>
      </c>
      <c r="AH15" s="248">
        <v>0</v>
      </c>
      <c r="AI15" s="248">
        <v>0</v>
      </c>
      <c r="AJ15" s="248"/>
      <c r="AK15" s="248">
        <v>0</v>
      </c>
      <c r="AL15" s="248"/>
      <c r="AM15" s="248">
        <v>5</v>
      </c>
      <c r="AN15" s="248"/>
      <c r="AO15" s="248">
        <v>0</v>
      </c>
      <c r="AP15" s="248">
        <v>0</v>
      </c>
      <c r="AQ15" s="248"/>
      <c r="AR15" s="248">
        <v>0</v>
      </c>
      <c r="AS15" s="248"/>
      <c r="AT15" s="248">
        <f>AM15</f>
        <v>5</v>
      </c>
      <c r="AU15" s="254">
        <f t="shared" si="0"/>
        <v>0</v>
      </c>
      <c r="AV15" s="254">
        <f t="shared" si="1"/>
        <v>0</v>
      </c>
      <c r="AW15" s="254">
        <f t="shared" si="2"/>
        <v>0</v>
      </c>
    </row>
    <row r="16" spans="1:49" s="41" customFormat="1" ht="23.25" customHeight="1" x14ac:dyDescent="0.2">
      <c r="A16" s="240" t="s">
        <v>14</v>
      </c>
      <c r="B16" s="235">
        <v>58</v>
      </c>
      <c r="C16" s="235">
        <v>3</v>
      </c>
      <c r="D16" s="252">
        <v>5.1724137931034484</v>
      </c>
      <c r="E16" s="252"/>
      <c r="F16" s="241">
        <v>1</v>
      </c>
      <c r="G16" s="231">
        <v>33.333333333333329</v>
      </c>
      <c r="H16" s="235"/>
      <c r="I16" s="231">
        <v>0</v>
      </c>
      <c r="J16" s="248">
        <v>0</v>
      </c>
      <c r="K16" s="248">
        <v>0</v>
      </c>
      <c r="L16" s="234"/>
      <c r="M16" s="248">
        <v>0</v>
      </c>
      <c r="N16" s="343">
        <v>0.48</v>
      </c>
      <c r="O16" s="240" t="s">
        <v>14</v>
      </c>
      <c r="P16" s="235">
        <v>58</v>
      </c>
      <c r="Q16" s="248">
        <v>0</v>
      </c>
      <c r="R16" s="248">
        <v>0</v>
      </c>
      <c r="S16" s="248"/>
      <c r="T16" s="248">
        <v>0</v>
      </c>
      <c r="U16" s="248"/>
      <c r="V16" s="248">
        <v>0</v>
      </c>
      <c r="W16" s="248"/>
      <c r="X16" s="248">
        <v>0</v>
      </c>
      <c r="Y16" s="248"/>
      <c r="Z16" s="248">
        <v>0</v>
      </c>
      <c r="AA16" s="248"/>
      <c r="AB16" s="248">
        <v>0</v>
      </c>
      <c r="AC16" s="248">
        <v>576</v>
      </c>
      <c r="AD16" s="248"/>
      <c r="AE16" s="248">
        <v>0</v>
      </c>
      <c r="AF16" s="240" t="s">
        <v>14</v>
      </c>
      <c r="AG16" s="248">
        <v>58</v>
      </c>
      <c r="AH16" s="248">
        <v>0</v>
      </c>
      <c r="AI16" s="248">
        <v>0</v>
      </c>
      <c r="AJ16" s="248"/>
      <c r="AK16" s="248">
        <v>576</v>
      </c>
      <c r="AL16" s="248"/>
      <c r="AM16" s="248">
        <v>0</v>
      </c>
      <c r="AN16" s="248"/>
      <c r="AO16" s="248">
        <v>0</v>
      </c>
      <c r="AP16" s="248">
        <v>0</v>
      </c>
      <c r="AQ16" s="248"/>
      <c r="AR16" s="248">
        <v>0</v>
      </c>
      <c r="AS16" s="248"/>
      <c r="AT16" s="248">
        <f t="shared" ref="AT16:AT20" si="4">AM16</f>
        <v>0</v>
      </c>
      <c r="AU16" s="254">
        <f t="shared" si="0"/>
        <v>0</v>
      </c>
      <c r="AV16" s="373">
        <f t="shared" si="1"/>
        <v>1152</v>
      </c>
      <c r="AW16" s="254">
        <f t="shared" si="2"/>
        <v>0</v>
      </c>
    </row>
    <row r="17" spans="1:49" s="41" customFormat="1" ht="23.25" customHeight="1" x14ac:dyDescent="0.2">
      <c r="A17" s="240" t="s">
        <v>15</v>
      </c>
      <c r="B17" s="235">
        <v>38</v>
      </c>
      <c r="C17" s="235">
        <v>1</v>
      </c>
      <c r="D17" s="252">
        <v>2.6315789473684208</v>
      </c>
      <c r="E17" s="252"/>
      <c r="F17" s="241">
        <v>0</v>
      </c>
      <c r="G17" s="231">
        <v>0</v>
      </c>
      <c r="H17" s="235"/>
      <c r="I17" s="231">
        <v>0</v>
      </c>
      <c r="J17" s="248">
        <v>0</v>
      </c>
      <c r="K17" s="248">
        <v>0</v>
      </c>
      <c r="L17" s="234"/>
      <c r="M17" s="248">
        <v>0</v>
      </c>
      <c r="N17" s="248">
        <v>0</v>
      </c>
      <c r="O17" s="240" t="s">
        <v>15</v>
      </c>
      <c r="P17" s="235">
        <v>38</v>
      </c>
      <c r="Q17" s="248">
        <v>0</v>
      </c>
      <c r="R17" s="248">
        <v>0</v>
      </c>
      <c r="S17" s="248"/>
      <c r="T17" s="248">
        <v>0</v>
      </c>
      <c r="U17" s="248"/>
      <c r="V17" s="248">
        <v>0</v>
      </c>
      <c r="W17" s="248"/>
      <c r="X17" s="248">
        <v>0</v>
      </c>
      <c r="Y17" s="248"/>
      <c r="Z17" s="248">
        <v>0</v>
      </c>
      <c r="AA17" s="248"/>
      <c r="AB17" s="248">
        <v>0</v>
      </c>
      <c r="AC17" s="248">
        <v>0</v>
      </c>
      <c r="AD17" s="248"/>
      <c r="AE17" s="248">
        <v>0</v>
      </c>
      <c r="AF17" s="240" t="s">
        <v>15</v>
      </c>
      <c r="AG17" s="248">
        <v>38</v>
      </c>
      <c r="AH17" s="248">
        <v>0</v>
      </c>
      <c r="AI17" s="248">
        <v>0</v>
      </c>
      <c r="AJ17" s="248"/>
      <c r="AK17" s="248">
        <v>0</v>
      </c>
      <c r="AL17" s="248"/>
      <c r="AM17" s="248">
        <v>0</v>
      </c>
      <c r="AN17" s="248"/>
      <c r="AO17" s="248">
        <v>0</v>
      </c>
      <c r="AP17" s="248">
        <v>0</v>
      </c>
      <c r="AQ17" s="248"/>
      <c r="AR17" s="248">
        <v>0</v>
      </c>
      <c r="AS17" s="248"/>
      <c r="AT17" s="248">
        <f t="shared" si="4"/>
        <v>0</v>
      </c>
      <c r="AU17" s="248">
        <f t="shared" si="0"/>
        <v>0</v>
      </c>
      <c r="AV17" s="248">
        <f t="shared" si="1"/>
        <v>0</v>
      </c>
      <c r="AW17" s="248">
        <f t="shared" si="2"/>
        <v>0</v>
      </c>
    </row>
    <row r="18" spans="1:49" s="41" customFormat="1" ht="23.25" customHeight="1" x14ac:dyDescent="0.2">
      <c r="A18" s="240" t="s">
        <v>16</v>
      </c>
      <c r="B18" s="235">
        <v>80</v>
      </c>
      <c r="C18" s="235">
        <v>0</v>
      </c>
      <c r="D18" s="252">
        <v>0</v>
      </c>
      <c r="E18" s="252"/>
      <c r="F18" s="241">
        <v>0</v>
      </c>
      <c r="G18" s="231">
        <v>0</v>
      </c>
      <c r="H18" s="235"/>
      <c r="I18" s="231">
        <v>0</v>
      </c>
      <c r="J18" s="248">
        <v>0</v>
      </c>
      <c r="K18" s="248">
        <v>0</v>
      </c>
      <c r="L18" s="234"/>
      <c r="M18" s="248">
        <v>0</v>
      </c>
      <c r="N18" s="248">
        <v>0</v>
      </c>
      <c r="O18" s="240" t="s">
        <v>16</v>
      </c>
      <c r="P18" s="235">
        <v>80</v>
      </c>
      <c r="Q18" s="248">
        <v>0</v>
      </c>
      <c r="R18" s="248">
        <v>0</v>
      </c>
      <c r="S18" s="248"/>
      <c r="T18" s="248">
        <v>0</v>
      </c>
      <c r="U18" s="248"/>
      <c r="V18" s="248">
        <v>0</v>
      </c>
      <c r="W18" s="248"/>
      <c r="X18" s="248">
        <v>0</v>
      </c>
      <c r="Y18" s="248"/>
      <c r="Z18" s="248">
        <v>0</v>
      </c>
      <c r="AA18" s="248"/>
      <c r="AB18" s="248">
        <v>0</v>
      </c>
      <c r="AC18" s="248">
        <v>0</v>
      </c>
      <c r="AD18" s="248"/>
      <c r="AE18" s="248">
        <v>0</v>
      </c>
      <c r="AF18" s="240" t="s">
        <v>16</v>
      </c>
      <c r="AG18" s="248">
        <v>80</v>
      </c>
      <c r="AH18" s="248">
        <v>0</v>
      </c>
      <c r="AI18" s="248">
        <v>0</v>
      </c>
      <c r="AJ18" s="248"/>
      <c r="AK18" s="248">
        <v>0</v>
      </c>
      <c r="AL18" s="248"/>
      <c r="AM18" s="248">
        <v>0</v>
      </c>
      <c r="AN18" s="248"/>
      <c r="AO18" s="248">
        <v>0</v>
      </c>
      <c r="AP18" s="248">
        <v>0</v>
      </c>
      <c r="AQ18" s="248"/>
      <c r="AR18" s="248">
        <v>0</v>
      </c>
      <c r="AS18" s="248"/>
      <c r="AT18" s="248">
        <f t="shared" si="4"/>
        <v>0</v>
      </c>
      <c r="AU18" s="248">
        <f t="shared" si="0"/>
        <v>0</v>
      </c>
      <c r="AV18" s="248">
        <f t="shared" si="1"/>
        <v>0</v>
      </c>
      <c r="AW18" s="248">
        <f t="shared" si="2"/>
        <v>0</v>
      </c>
    </row>
    <row r="19" spans="1:49" s="41" customFormat="1" ht="23.25" customHeight="1" x14ac:dyDescent="0.2">
      <c r="A19" s="240" t="s">
        <v>17</v>
      </c>
      <c r="B19" s="235">
        <v>79</v>
      </c>
      <c r="C19" s="235">
        <v>0</v>
      </c>
      <c r="D19" s="252">
        <v>0</v>
      </c>
      <c r="E19" s="252"/>
      <c r="F19" s="241">
        <v>0</v>
      </c>
      <c r="G19" s="231">
        <v>0</v>
      </c>
      <c r="H19" s="235"/>
      <c r="I19" s="231">
        <v>0</v>
      </c>
      <c r="J19" s="248">
        <v>0</v>
      </c>
      <c r="K19" s="248">
        <v>0</v>
      </c>
      <c r="L19" s="234"/>
      <c r="M19" s="248">
        <v>0</v>
      </c>
      <c r="N19" s="248">
        <v>0</v>
      </c>
      <c r="O19" s="240" t="s">
        <v>17</v>
      </c>
      <c r="P19" s="235">
        <v>79</v>
      </c>
      <c r="Q19" s="248">
        <v>0</v>
      </c>
      <c r="R19" s="248">
        <v>0</v>
      </c>
      <c r="S19" s="248"/>
      <c r="T19" s="248">
        <v>0</v>
      </c>
      <c r="U19" s="248"/>
      <c r="V19" s="248">
        <v>0</v>
      </c>
      <c r="W19" s="248"/>
      <c r="X19" s="248">
        <v>0</v>
      </c>
      <c r="Y19" s="248"/>
      <c r="Z19" s="248">
        <v>0</v>
      </c>
      <c r="AA19" s="248"/>
      <c r="AB19" s="248">
        <v>0</v>
      </c>
      <c r="AC19" s="248">
        <v>0</v>
      </c>
      <c r="AD19" s="248"/>
      <c r="AE19" s="248">
        <v>0</v>
      </c>
      <c r="AF19" s="240" t="s">
        <v>17</v>
      </c>
      <c r="AG19" s="248">
        <v>79</v>
      </c>
      <c r="AH19" s="248">
        <v>0</v>
      </c>
      <c r="AI19" s="248">
        <v>0</v>
      </c>
      <c r="AJ19" s="248"/>
      <c r="AK19" s="248">
        <v>0</v>
      </c>
      <c r="AL19" s="248"/>
      <c r="AM19" s="248">
        <v>0</v>
      </c>
      <c r="AN19" s="248"/>
      <c r="AO19" s="248">
        <v>0</v>
      </c>
      <c r="AP19" s="248">
        <v>0</v>
      </c>
      <c r="AQ19" s="248"/>
      <c r="AR19" s="248">
        <v>0</v>
      </c>
      <c r="AS19" s="248"/>
      <c r="AT19" s="248">
        <f t="shared" si="4"/>
        <v>0</v>
      </c>
      <c r="AU19" s="248">
        <f t="shared" si="0"/>
        <v>0</v>
      </c>
      <c r="AV19" s="248">
        <f t="shared" si="1"/>
        <v>0</v>
      </c>
      <c r="AW19" s="248">
        <f t="shared" si="2"/>
        <v>0</v>
      </c>
    </row>
    <row r="20" spans="1:49" s="41" customFormat="1" ht="23.25" customHeight="1" x14ac:dyDescent="0.2">
      <c r="A20" s="244" t="s">
        <v>18</v>
      </c>
      <c r="B20" s="147">
        <v>100</v>
      </c>
      <c r="C20" s="238">
        <v>1</v>
      </c>
      <c r="D20" s="250">
        <v>1</v>
      </c>
      <c r="E20" s="250"/>
      <c r="F20" s="242">
        <v>0</v>
      </c>
      <c r="G20" s="247">
        <v>0</v>
      </c>
      <c r="H20" s="238"/>
      <c r="I20" s="247">
        <v>0</v>
      </c>
      <c r="J20" s="247">
        <v>0</v>
      </c>
      <c r="K20" s="247">
        <v>0</v>
      </c>
      <c r="L20" s="238"/>
      <c r="M20" s="248">
        <v>0</v>
      </c>
      <c r="N20" s="248">
        <v>0</v>
      </c>
      <c r="O20" s="244" t="s">
        <v>18</v>
      </c>
      <c r="P20" s="147">
        <v>100</v>
      </c>
      <c r="Q20" s="248">
        <v>0</v>
      </c>
      <c r="R20" s="248">
        <v>0</v>
      </c>
      <c r="S20" s="248"/>
      <c r="T20" s="248">
        <v>0</v>
      </c>
      <c r="U20" s="248"/>
      <c r="V20" s="248">
        <v>0</v>
      </c>
      <c r="W20" s="248"/>
      <c r="X20" s="248">
        <v>0</v>
      </c>
      <c r="Y20" s="248"/>
      <c r="Z20" s="248">
        <v>0</v>
      </c>
      <c r="AA20" s="248"/>
      <c r="AB20" s="248">
        <v>0</v>
      </c>
      <c r="AC20" s="248">
        <v>0</v>
      </c>
      <c r="AD20" s="248"/>
      <c r="AE20" s="340">
        <v>0</v>
      </c>
      <c r="AF20" s="244" t="s">
        <v>18</v>
      </c>
      <c r="AG20" s="248">
        <v>100</v>
      </c>
      <c r="AH20" s="248">
        <v>0</v>
      </c>
      <c r="AI20" s="248">
        <v>0</v>
      </c>
      <c r="AJ20" s="248"/>
      <c r="AK20" s="248">
        <v>0</v>
      </c>
      <c r="AL20" s="248"/>
      <c r="AM20" s="248">
        <v>0</v>
      </c>
      <c r="AN20" s="248"/>
      <c r="AO20" s="248">
        <v>0</v>
      </c>
      <c r="AP20" s="248">
        <v>0</v>
      </c>
      <c r="AQ20" s="248"/>
      <c r="AR20" s="248">
        <v>0</v>
      </c>
      <c r="AS20" s="248"/>
      <c r="AT20" s="248">
        <f t="shared" si="4"/>
        <v>0</v>
      </c>
      <c r="AU20" s="248">
        <f t="shared" si="0"/>
        <v>0</v>
      </c>
      <c r="AV20" s="248">
        <f t="shared" si="1"/>
        <v>0</v>
      </c>
      <c r="AW20" s="248">
        <f t="shared" si="2"/>
        <v>0</v>
      </c>
    </row>
    <row r="21" spans="1:49" s="225" customFormat="1" ht="33" customHeight="1" thickBot="1" x14ac:dyDescent="0.25">
      <c r="A21" s="376" t="s">
        <v>214</v>
      </c>
      <c r="B21" s="282">
        <v>1555</v>
      </c>
      <c r="C21" s="224">
        <v>47</v>
      </c>
      <c r="D21" s="356">
        <v>3.022508038585209</v>
      </c>
      <c r="E21" s="224"/>
      <c r="F21" s="224">
        <v>23</v>
      </c>
      <c r="G21" s="356">
        <v>48.936170212765958</v>
      </c>
      <c r="H21" s="224"/>
      <c r="I21" s="356">
        <v>20</v>
      </c>
      <c r="J21" s="366">
        <v>30</v>
      </c>
      <c r="K21" s="366">
        <v>2</v>
      </c>
      <c r="L21" s="320"/>
      <c r="M21" s="382">
        <v>2420</v>
      </c>
      <c r="N21" s="363">
        <f>SUM(N6:N20)</f>
        <v>41.954999999999998</v>
      </c>
      <c r="O21" s="376" t="s">
        <v>214</v>
      </c>
      <c r="P21" s="282">
        <v>1555</v>
      </c>
      <c r="Q21" s="362">
        <v>1071.123</v>
      </c>
      <c r="R21" s="281">
        <v>250</v>
      </c>
      <c r="S21" s="362"/>
      <c r="T21" s="362">
        <f>SUM(T6:T20)</f>
        <v>235</v>
      </c>
      <c r="U21" s="362"/>
      <c r="V21" s="362">
        <v>157</v>
      </c>
      <c r="W21" s="362"/>
      <c r="X21" s="362">
        <v>150</v>
      </c>
      <c r="Y21" s="362"/>
      <c r="Z21" s="362">
        <v>3150</v>
      </c>
      <c r="AA21" s="362"/>
      <c r="AB21" s="366">
        <v>342</v>
      </c>
      <c r="AC21" s="366">
        <v>701</v>
      </c>
      <c r="AD21" s="362"/>
      <c r="AE21" s="366">
        <v>600</v>
      </c>
      <c r="AF21" s="376" t="s">
        <v>214</v>
      </c>
      <c r="AG21" s="282">
        <v>1555</v>
      </c>
      <c r="AH21" s="366">
        <v>192</v>
      </c>
      <c r="AI21" s="362">
        <v>1200</v>
      </c>
      <c r="AJ21" s="362"/>
      <c r="AK21" s="366">
        <v>576</v>
      </c>
      <c r="AL21" s="366"/>
      <c r="AM21" s="366">
        <v>5</v>
      </c>
      <c r="AN21" s="366"/>
      <c r="AO21" s="366">
        <v>21</v>
      </c>
      <c r="AP21" s="366">
        <v>24</v>
      </c>
      <c r="AQ21" s="366"/>
      <c r="AR21" s="366">
        <v>50</v>
      </c>
      <c r="AS21" s="366"/>
      <c r="AT21" s="366">
        <f>SUM(AT6:AT20)</f>
        <v>5</v>
      </c>
      <c r="AU21" s="362">
        <f>SUM(AU6:AU20)</f>
        <v>4716.1229999999996</v>
      </c>
      <c r="AV21" s="362">
        <f>SUM(AV6:AV20)</f>
        <v>6081</v>
      </c>
      <c r="AW21" s="366">
        <f>SUM(AW6:AW20)</f>
        <v>394</v>
      </c>
    </row>
    <row r="22" spans="1:49" ht="21" customHeight="1" thickTop="1" x14ac:dyDescent="0.2">
      <c r="A22" s="2"/>
      <c r="B22" s="2"/>
      <c r="C22" s="2"/>
      <c r="D22" s="2"/>
      <c r="E22" s="2"/>
      <c r="F22" s="129"/>
      <c r="G22" s="129"/>
      <c r="H22" s="129"/>
      <c r="I22" s="2"/>
      <c r="J22" s="2"/>
      <c r="K22" s="2"/>
      <c r="L22" s="2"/>
      <c r="N22" s="353" t="s">
        <v>27</v>
      </c>
      <c r="O22" s="2"/>
      <c r="P22" s="2"/>
      <c r="AE22" s="353" t="s">
        <v>27</v>
      </c>
      <c r="AF22" s="2"/>
      <c r="AG22" s="2"/>
    </row>
    <row r="23" spans="1:49" ht="21" customHeight="1" x14ac:dyDescent="0.2">
      <c r="A23" s="2"/>
      <c r="B23" s="2"/>
      <c r="C23" s="2"/>
      <c r="D23" s="2"/>
      <c r="E23" s="2"/>
      <c r="F23" s="129"/>
      <c r="G23" s="129"/>
      <c r="H23" s="129"/>
      <c r="I23" s="2"/>
      <c r="J23" s="2"/>
      <c r="K23" s="2"/>
      <c r="L23" s="2"/>
      <c r="O23" s="2"/>
      <c r="P23" s="2"/>
      <c r="AE23" s="352"/>
      <c r="AF23" s="2"/>
      <c r="AG23" s="2"/>
    </row>
    <row r="24" spans="1:49" ht="21" customHeight="1" x14ac:dyDescent="0.2"/>
    <row r="25" spans="1:49" ht="21" customHeight="1" x14ac:dyDescent="0.2">
      <c r="A25" s="263" t="s">
        <v>288</v>
      </c>
      <c r="B25" s="259"/>
      <c r="C25" s="159"/>
      <c r="D25" s="159"/>
      <c r="E25" s="159"/>
      <c r="F25" s="159"/>
      <c r="G25" s="159"/>
      <c r="H25" s="159"/>
      <c r="I25" s="138"/>
      <c r="J25" s="138"/>
      <c r="K25" s="257"/>
      <c r="L25" s="257"/>
      <c r="M25" s="138"/>
      <c r="N25" s="419">
        <v>131</v>
      </c>
      <c r="O25" s="263" t="s">
        <v>288</v>
      </c>
      <c r="P25" s="263"/>
      <c r="Q25" s="257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419">
        <v>132</v>
      </c>
      <c r="AF25" s="263" t="s">
        <v>288</v>
      </c>
      <c r="AG25" s="263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419">
        <v>133</v>
      </c>
    </row>
  </sheetData>
  <mergeCells count="27">
    <mergeCell ref="A1:N1"/>
    <mergeCell ref="O1:AE1"/>
    <mergeCell ref="A3:A5"/>
    <mergeCell ref="B3:B5"/>
    <mergeCell ref="C3:D3"/>
    <mergeCell ref="F3:G3"/>
    <mergeCell ref="C4:C5"/>
    <mergeCell ref="D4:D5"/>
    <mergeCell ref="F4:F5"/>
    <mergeCell ref="G4:G5"/>
    <mergeCell ref="O2:P2"/>
    <mergeCell ref="AF2:AG2"/>
    <mergeCell ref="AF1:AW1"/>
    <mergeCell ref="AT4:AW4"/>
    <mergeCell ref="I3:N3"/>
    <mergeCell ref="O3:O5"/>
    <mergeCell ref="P3:P5"/>
    <mergeCell ref="Q3:AE3"/>
    <mergeCell ref="AF3:AF5"/>
    <mergeCell ref="AG3:AG5"/>
    <mergeCell ref="AH3:AW3"/>
    <mergeCell ref="AB4:AC4"/>
    <mergeCell ref="AH4:AI4"/>
    <mergeCell ref="AO4:AP4"/>
    <mergeCell ref="I4:K4"/>
    <mergeCell ref="M4:N4"/>
    <mergeCell ref="Q4:R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88" orientation="landscape" r:id="rId1"/>
  <colBreaks count="2" manualBreakCount="2">
    <brk id="14" max="24" man="1"/>
    <brk id="31" max="24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L290"/>
  <sheetViews>
    <sheetView rightToLeft="1" view="pageBreakPreview" zoomScale="106" zoomScaleSheetLayoutView="106" workbookViewId="0">
      <selection activeCell="A2" sqref="A2:U2"/>
    </sheetView>
  </sheetViews>
  <sheetFormatPr defaultColWidth="9.125" defaultRowHeight="14.25" x14ac:dyDescent="0.2"/>
  <cols>
    <col min="1" max="1" width="12.875" style="104" customWidth="1"/>
    <col min="2" max="2" width="14" style="104" customWidth="1"/>
    <col min="3" max="3" width="8.75" style="104" customWidth="1"/>
    <col min="4" max="4" width="10.75" style="104" customWidth="1"/>
    <col min="5" max="5" width="9.75" style="104" customWidth="1"/>
    <col min="6" max="6" width="7.625" style="104" customWidth="1"/>
    <col min="7" max="7" width="9.125" style="105" customWidth="1"/>
    <col min="8" max="8" width="10" style="105" customWidth="1"/>
    <col min="9" max="9" width="8.25" style="104" customWidth="1"/>
    <col min="10" max="10" width="8.375" style="104" customWidth="1"/>
    <col min="11" max="11" width="8.625" style="105" customWidth="1"/>
    <col min="12" max="12" width="8" style="104" customWidth="1"/>
    <col min="13" max="13" width="7.625" style="104" customWidth="1"/>
    <col min="14" max="14" width="6.625" style="104" customWidth="1"/>
    <col min="15" max="16" width="7.625" style="104" customWidth="1"/>
    <col min="17" max="17" width="11.25" style="106" customWidth="1"/>
    <col min="18" max="20" width="10.25" style="106" customWidth="1"/>
    <col min="21" max="21" width="8.75" style="104" customWidth="1"/>
    <col min="22" max="22" width="2" style="104" customWidth="1"/>
    <col min="23" max="25" width="9.125" style="104"/>
    <col min="26" max="26" width="9.75" style="104" customWidth="1"/>
    <col min="27" max="27" width="12.625" style="104" customWidth="1"/>
    <col min="28" max="28" width="12.25" style="104" customWidth="1"/>
    <col min="29" max="32" width="9.125" style="104"/>
    <col min="33" max="33" width="14.375" style="104" customWidth="1"/>
    <col min="34" max="34" width="9.125" style="104"/>
    <col min="35" max="35" width="11.25" style="104" customWidth="1"/>
    <col min="36" max="36" width="12.75" style="104" bestFit="1" customWidth="1"/>
    <col min="37" max="37" width="14.625" style="104" customWidth="1"/>
    <col min="38" max="16384" width="9.125" style="104"/>
  </cols>
  <sheetData>
    <row r="1" spans="1:38" ht="18.75" customHeight="1" x14ac:dyDescent="0.2">
      <c r="A1" s="466" t="s">
        <v>68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Y1" s="107" t="s">
        <v>172</v>
      </c>
      <c r="Z1" s="108" t="s">
        <v>173</v>
      </c>
      <c r="AA1" s="108" t="s">
        <v>174</v>
      </c>
      <c r="AB1" s="108" t="s">
        <v>175</v>
      </c>
      <c r="AC1" s="108" t="s">
        <v>176</v>
      </c>
      <c r="AD1" s="108" t="s">
        <v>177</v>
      </c>
      <c r="AE1" s="108" t="s">
        <v>178</v>
      </c>
      <c r="AF1" s="108" t="s">
        <v>179</v>
      </c>
      <c r="AG1" s="108" t="s">
        <v>180</v>
      </c>
      <c r="AH1" s="108" t="s">
        <v>181</v>
      </c>
      <c r="AI1" s="23" t="s">
        <v>77</v>
      </c>
    </row>
    <row r="2" spans="1:38" ht="25.5" customHeight="1" thickBot="1" x14ac:dyDescent="0.25">
      <c r="A2" s="487" t="s">
        <v>54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</row>
    <row r="3" spans="1:38" ht="21.75" customHeight="1" thickTop="1" x14ac:dyDescent="0.2">
      <c r="A3" s="475" t="s">
        <v>0</v>
      </c>
      <c r="B3" s="461" t="s">
        <v>67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W3" s="490" t="s">
        <v>80</v>
      </c>
      <c r="X3" s="500" t="s">
        <v>0</v>
      </c>
      <c r="Y3" s="493" t="s">
        <v>81</v>
      </c>
      <c r="Z3" s="494"/>
      <c r="AA3" s="494"/>
      <c r="AB3" s="494"/>
      <c r="AC3" s="494"/>
      <c r="AD3" s="494"/>
      <c r="AE3" s="494"/>
      <c r="AF3" s="494"/>
      <c r="AG3" s="494"/>
      <c r="AH3" s="494"/>
      <c r="AI3" s="495"/>
    </row>
    <row r="4" spans="1:38" ht="30" customHeight="1" x14ac:dyDescent="0.2">
      <c r="A4" s="488"/>
      <c r="B4" s="116" t="s">
        <v>74</v>
      </c>
      <c r="C4" s="116" t="s">
        <v>42</v>
      </c>
      <c r="D4" s="116" t="s">
        <v>43</v>
      </c>
      <c r="E4" s="116" t="s">
        <v>44</v>
      </c>
      <c r="F4" s="116" t="s">
        <v>45</v>
      </c>
      <c r="G4" s="492" t="s">
        <v>46</v>
      </c>
      <c r="H4" s="492"/>
      <c r="I4" s="116" t="s">
        <v>47</v>
      </c>
      <c r="J4" s="492" t="s">
        <v>48</v>
      </c>
      <c r="K4" s="492"/>
      <c r="L4" s="116" t="s">
        <v>49</v>
      </c>
      <c r="M4" s="116" t="s">
        <v>50</v>
      </c>
      <c r="N4" s="116" t="s">
        <v>51</v>
      </c>
      <c r="O4" s="116" t="s">
        <v>75</v>
      </c>
      <c r="P4" s="492" t="s">
        <v>76</v>
      </c>
      <c r="Q4" s="492"/>
      <c r="R4" s="492" t="s">
        <v>20</v>
      </c>
      <c r="S4" s="492"/>
      <c r="T4" s="492"/>
      <c r="U4" s="492"/>
      <c r="W4" s="486"/>
      <c r="X4" s="501"/>
      <c r="Y4" s="496" t="s">
        <v>82</v>
      </c>
      <c r="Z4" s="497"/>
      <c r="AA4" s="497"/>
      <c r="AB4" s="497"/>
      <c r="AC4" s="497"/>
      <c r="AD4" s="497"/>
      <c r="AE4" s="497"/>
      <c r="AF4" s="497"/>
      <c r="AG4" s="497"/>
      <c r="AH4" s="497"/>
      <c r="AI4" s="498"/>
    </row>
    <row r="5" spans="1:38" ht="21" customHeight="1" thickBot="1" x14ac:dyDescent="0.25">
      <c r="A5" s="489"/>
      <c r="B5" s="5" t="s">
        <v>181</v>
      </c>
      <c r="C5" s="15" t="s">
        <v>183</v>
      </c>
      <c r="D5" s="15" t="s">
        <v>183</v>
      </c>
      <c r="E5" s="15" t="s">
        <v>183</v>
      </c>
      <c r="F5" s="15" t="s">
        <v>183</v>
      </c>
      <c r="G5" s="15" t="s">
        <v>183</v>
      </c>
      <c r="H5" s="5" t="s">
        <v>179</v>
      </c>
      <c r="I5" s="15" t="s">
        <v>183</v>
      </c>
      <c r="J5" s="15" t="s">
        <v>183</v>
      </c>
      <c r="K5" s="5" t="s">
        <v>178</v>
      </c>
      <c r="L5" s="5" t="s">
        <v>184</v>
      </c>
      <c r="M5" s="5" t="s">
        <v>183</v>
      </c>
      <c r="N5" s="5" t="s">
        <v>183</v>
      </c>
      <c r="O5" s="5" t="s">
        <v>183</v>
      </c>
      <c r="P5" s="5" t="s">
        <v>173</v>
      </c>
      <c r="Q5" s="97" t="s">
        <v>183</v>
      </c>
      <c r="R5" s="97" t="s">
        <v>172</v>
      </c>
      <c r="S5" s="97" t="s">
        <v>173</v>
      </c>
      <c r="T5" s="97" t="s">
        <v>179</v>
      </c>
      <c r="U5" s="97" t="s">
        <v>183</v>
      </c>
      <c r="W5" s="491"/>
      <c r="X5" s="502"/>
      <c r="Y5" s="107" t="s">
        <v>172</v>
      </c>
      <c r="Z5" s="108" t="s">
        <v>173</v>
      </c>
      <c r="AA5" s="108" t="s">
        <v>174</v>
      </c>
      <c r="AB5" s="108" t="s">
        <v>175</v>
      </c>
      <c r="AC5" s="108" t="s">
        <v>176</v>
      </c>
      <c r="AD5" s="108" t="s">
        <v>177</v>
      </c>
      <c r="AE5" s="108" t="s">
        <v>178</v>
      </c>
      <c r="AF5" s="108" t="s">
        <v>179</v>
      </c>
      <c r="AG5" s="108" t="s">
        <v>180</v>
      </c>
      <c r="AH5" s="108" t="s">
        <v>181</v>
      </c>
      <c r="AI5" s="23" t="s">
        <v>77</v>
      </c>
      <c r="AJ5" s="105" t="s">
        <v>182</v>
      </c>
    </row>
    <row r="6" spans="1:38" ht="21.95" customHeight="1" x14ac:dyDescent="0.2">
      <c r="A6" s="6" t="s">
        <v>1</v>
      </c>
      <c r="B6" s="43">
        <v>21565.559999999998</v>
      </c>
      <c r="C6" s="43">
        <v>300.98399999999998</v>
      </c>
      <c r="D6" s="43">
        <v>49500</v>
      </c>
      <c r="E6" s="43">
        <v>21969.1</v>
      </c>
      <c r="F6" s="43">
        <v>426.75500000000005</v>
      </c>
      <c r="G6" s="43">
        <v>79.699999999999989</v>
      </c>
      <c r="H6" s="43">
        <v>30</v>
      </c>
      <c r="I6" s="43">
        <v>0</v>
      </c>
      <c r="J6" s="43">
        <v>162.43999999999994</v>
      </c>
      <c r="K6" s="43">
        <v>0</v>
      </c>
      <c r="L6" s="43">
        <v>0</v>
      </c>
      <c r="M6" s="43">
        <v>1.25</v>
      </c>
      <c r="N6" s="43">
        <v>1</v>
      </c>
      <c r="O6" s="43">
        <v>130.25300000000001</v>
      </c>
      <c r="P6" s="43">
        <v>0</v>
      </c>
      <c r="Q6" s="43">
        <v>6</v>
      </c>
      <c r="R6" s="43">
        <v>0</v>
      </c>
      <c r="S6" s="43">
        <v>0</v>
      </c>
      <c r="T6" s="43">
        <v>0</v>
      </c>
      <c r="U6" s="43">
        <v>6</v>
      </c>
      <c r="W6" s="499" t="s">
        <v>83</v>
      </c>
      <c r="X6" s="12" t="s">
        <v>84</v>
      </c>
      <c r="Y6" s="24" t="s">
        <v>85</v>
      </c>
      <c r="Z6" s="25" t="s">
        <v>85</v>
      </c>
      <c r="AA6" s="25" t="s">
        <v>85</v>
      </c>
      <c r="AB6" s="25" t="s">
        <v>85</v>
      </c>
      <c r="AC6" s="25" t="s">
        <v>85</v>
      </c>
      <c r="AD6" s="25" t="s">
        <v>85</v>
      </c>
      <c r="AE6" s="25" t="s">
        <v>85</v>
      </c>
      <c r="AF6" s="25" t="s">
        <v>85</v>
      </c>
      <c r="AG6" s="26">
        <v>21565559.999999996</v>
      </c>
      <c r="AH6" s="25">
        <v>0</v>
      </c>
      <c r="AI6" s="39">
        <f>AG6/1000</f>
        <v>21565.559999999998</v>
      </c>
      <c r="AJ6" s="39">
        <f>AH6+AI6</f>
        <v>21565.559999999998</v>
      </c>
      <c r="AL6" s="27">
        <v>21565559.999999996</v>
      </c>
    </row>
    <row r="7" spans="1:38" ht="21.95" customHeight="1" x14ac:dyDescent="0.2">
      <c r="A7" s="16" t="s">
        <v>2</v>
      </c>
      <c r="B7" s="45">
        <v>260873.14500000002</v>
      </c>
      <c r="C7" s="45">
        <v>573.98500000000001</v>
      </c>
      <c r="D7" s="43">
        <v>121248.62299999999</v>
      </c>
      <c r="E7" s="45">
        <v>25307.185999999998</v>
      </c>
      <c r="F7" s="45">
        <v>583.99800000000005</v>
      </c>
      <c r="G7" s="43">
        <v>64.334000000000017</v>
      </c>
      <c r="H7" s="45">
        <v>463.99999999999994</v>
      </c>
      <c r="I7" s="43">
        <v>2.1949999999999998</v>
      </c>
      <c r="J7" s="45">
        <v>90.189999999999984</v>
      </c>
      <c r="K7" s="45">
        <v>0</v>
      </c>
      <c r="L7" s="43">
        <v>0</v>
      </c>
      <c r="M7" s="45">
        <v>0.38300000000000001</v>
      </c>
      <c r="N7" s="45">
        <v>0</v>
      </c>
      <c r="O7" s="45">
        <v>434.81999999999988</v>
      </c>
      <c r="P7" s="45">
        <v>0</v>
      </c>
      <c r="Q7" s="45">
        <v>44400000</v>
      </c>
      <c r="R7" s="45">
        <v>372</v>
      </c>
      <c r="S7" s="45">
        <v>0</v>
      </c>
      <c r="T7" s="45">
        <v>0</v>
      </c>
      <c r="U7" s="45">
        <v>29.7</v>
      </c>
      <c r="W7" s="486"/>
      <c r="X7" s="13" t="s">
        <v>86</v>
      </c>
      <c r="Y7" s="28" t="s">
        <v>85</v>
      </c>
      <c r="Z7" s="29" t="s">
        <v>85</v>
      </c>
      <c r="AA7" s="29" t="s">
        <v>85</v>
      </c>
      <c r="AB7" s="29" t="s">
        <v>85</v>
      </c>
      <c r="AC7" s="29" t="s">
        <v>85</v>
      </c>
      <c r="AD7" s="29" t="s">
        <v>85</v>
      </c>
      <c r="AE7" s="29" t="s">
        <v>85</v>
      </c>
      <c r="AF7" s="29" t="s">
        <v>85</v>
      </c>
      <c r="AG7" s="30">
        <v>169503145.00000003</v>
      </c>
      <c r="AH7" s="30">
        <v>91370</v>
      </c>
      <c r="AI7" s="39">
        <f t="shared" ref="AI7:AI23" si="0">AG7/1000</f>
        <v>169503.14500000002</v>
      </c>
      <c r="AJ7" s="39">
        <f t="shared" ref="AJ7:AJ24" si="1">AH7+AI7</f>
        <v>260873.14500000002</v>
      </c>
      <c r="AL7" s="31">
        <v>169594514.99999997</v>
      </c>
    </row>
    <row r="8" spans="1:38" ht="21.95" customHeight="1" x14ac:dyDescent="0.2">
      <c r="A8" s="16" t="s">
        <v>3</v>
      </c>
      <c r="B8" s="45">
        <v>437036.2809999999</v>
      </c>
      <c r="C8" s="45">
        <v>815.42999999999984</v>
      </c>
      <c r="D8" s="43">
        <v>1995387.1740000001</v>
      </c>
      <c r="E8" s="45">
        <v>20547.665000000005</v>
      </c>
      <c r="F8" s="45">
        <v>795.34299999999985</v>
      </c>
      <c r="G8" s="43">
        <v>666.45799999999997</v>
      </c>
      <c r="H8" s="45">
        <v>5760</v>
      </c>
      <c r="I8" s="43">
        <v>312</v>
      </c>
      <c r="J8" s="45">
        <v>485.44500000000022</v>
      </c>
      <c r="K8" s="45">
        <v>0</v>
      </c>
      <c r="L8" s="43">
        <v>0</v>
      </c>
      <c r="M8" s="45">
        <v>0</v>
      </c>
      <c r="N8" s="45">
        <v>3250.9</v>
      </c>
      <c r="O8" s="45">
        <v>447.03700000000009</v>
      </c>
      <c r="P8" s="45">
        <v>45000</v>
      </c>
      <c r="Q8" s="45">
        <v>1000</v>
      </c>
      <c r="R8" s="45">
        <v>0</v>
      </c>
      <c r="S8" s="45">
        <v>0</v>
      </c>
      <c r="T8" s="45">
        <v>0</v>
      </c>
      <c r="U8" s="45">
        <v>7.2</v>
      </c>
      <c r="W8" s="486"/>
      <c r="X8" s="13" t="s">
        <v>87</v>
      </c>
      <c r="Y8" s="28" t="s">
        <v>85</v>
      </c>
      <c r="Z8" s="29" t="s">
        <v>85</v>
      </c>
      <c r="AA8" s="29" t="s">
        <v>85</v>
      </c>
      <c r="AB8" s="29" t="s">
        <v>85</v>
      </c>
      <c r="AC8" s="29" t="s">
        <v>85</v>
      </c>
      <c r="AD8" s="29" t="s">
        <v>85</v>
      </c>
      <c r="AE8" s="29" t="s">
        <v>85</v>
      </c>
      <c r="AF8" s="29" t="s">
        <v>85</v>
      </c>
      <c r="AG8" s="30">
        <v>437036280.99999988</v>
      </c>
      <c r="AH8" s="29">
        <v>0</v>
      </c>
      <c r="AI8" s="39">
        <f t="shared" si="0"/>
        <v>437036.2809999999</v>
      </c>
      <c r="AJ8" s="39">
        <f t="shared" si="1"/>
        <v>437036.2809999999</v>
      </c>
      <c r="AL8" s="31">
        <v>437036280.99999988</v>
      </c>
    </row>
    <row r="9" spans="1:38" ht="21.95" customHeight="1" x14ac:dyDescent="0.2">
      <c r="A9" s="16" t="s">
        <v>4</v>
      </c>
      <c r="B9" s="45">
        <v>519020.78</v>
      </c>
      <c r="C9" s="45">
        <v>319.60000000000002</v>
      </c>
      <c r="D9" s="43">
        <v>40899.599999999999</v>
      </c>
      <c r="E9" s="45">
        <v>20949.309999999998</v>
      </c>
      <c r="F9" s="45">
        <v>1307.0829999999999</v>
      </c>
      <c r="G9" s="43">
        <v>113.19200000000002</v>
      </c>
      <c r="H9" s="45">
        <v>17064</v>
      </c>
      <c r="I9" s="43">
        <v>0</v>
      </c>
      <c r="J9" s="45">
        <v>22.4</v>
      </c>
      <c r="K9" s="45">
        <v>0</v>
      </c>
      <c r="L9" s="43">
        <v>0</v>
      </c>
      <c r="M9" s="45">
        <v>0</v>
      </c>
      <c r="N9" s="45">
        <v>61.449999999999989</v>
      </c>
      <c r="O9" s="45">
        <v>101.88800000000001</v>
      </c>
      <c r="P9" s="45">
        <v>0</v>
      </c>
      <c r="Q9" s="45">
        <v>1265925985</v>
      </c>
      <c r="R9" s="45">
        <v>0</v>
      </c>
      <c r="S9" s="45">
        <v>0</v>
      </c>
      <c r="T9" s="45">
        <v>0</v>
      </c>
      <c r="U9" s="45">
        <v>0</v>
      </c>
      <c r="W9" s="486"/>
      <c r="X9" s="13" t="s">
        <v>21</v>
      </c>
      <c r="Y9" s="28" t="s">
        <v>85</v>
      </c>
      <c r="Z9" s="29" t="s">
        <v>85</v>
      </c>
      <c r="AA9" s="29" t="s">
        <v>85</v>
      </c>
      <c r="AB9" s="29" t="s">
        <v>85</v>
      </c>
      <c r="AC9" s="29" t="s">
        <v>85</v>
      </c>
      <c r="AD9" s="29" t="s">
        <v>85</v>
      </c>
      <c r="AE9" s="29" t="s">
        <v>85</v>
      </c>
      <c r="AF9" s="29" t="s">
        <v>85</v>
      </c>
      <c r="AG9" s="30">
        <v>86437780</v>
      </c>
      <c r="AH9" s="30">
        <v>432583</v>
      </c>
      <c r="AI9" s="39">
        <f t="shared" si="0"/>
        <v>86437.78</v>
      </c>
      <c r="AJ9" s="39">
        <f t="shared" si="1"/>
        <v>519020.78</v>
      </c>
      <c r="AL9" s="31">
        <v>86870363</v>
      </c>
    </row>
    <row r="10" spans="1:38" ht="21.95" customHeight="1" x14ac:dyDescent="0.2">
      <c r="A10" s="16" t="s">
        <v>5</v>
      </c>
      <c r="B10" s="45">
        <v>67653.294000000024</v>
      </c>
      <c r="C10" s="45">
        <v>1158.0200000000002</v>
      </c>
      <c r="D10" s="43">
        <v>81759.39899999999</v>
      </c>
      <c r="E10" s="45">
        <v>51018.159999999996</v>
      </c>
      <c r="F10" s="45">
        <v>1071.1799999999996</v>
      </c>
      <c r="G10" s="43">
        <v>353.84300000000007</v>
      </c>
      <c r="H10" s="45">
        <v>0</v>
      </c>
      <c r="I10" s="43">
        <v>720</v>
      </c>
      <c r="J10" s="45">
        <v>47.551000000000009</v>
      </c>
      <c r="K10" s="45">
        <v>0</v>
      </c>
      <c r="L10" s="43">
        <v>0</v>
      </c>
      <c r="M10" s="45">
        <v>0.64800000000000002</v>
      </c>
      <c r="N10" s="45">
        <v>0.24</v>
      </c>
      <c r="O10" s="45">
        <v>72.814999999999998</v>
      </c>
      <c r="P10" s="45">
        <v>1866240</v>
      </c>
      <c r="Q10" s="45">
        <v>0</v>
      </c>
      <c r="R10" s="45">
        <v>0</v>
      </c>
      <c r="S10" s="45">
        <v>0</v>
      </c>
      <c r="T10" s="45">
        <v>456</v>
      </c>
      <c r="U10" s="45">
        <v>17.213999999999999</v>
      </c>
      <c r="W10" s="486"/>
      <c r="X10" s="13" t="s">
        <v>88</v>
      </c>
      <c r="Y10" s="28" t="s">
        <v>85</v>
      </c>
      <c r="Z10" s="29" t="s">
        <v>85</v>
      </c>
      <c r="AA10" s="29" t="s">
        <v>85</v>
      </c>
      <c r="AB10" s="29" t="s">
        <v>85</v>
      </c>
      <c r="AC10" s="29" t="s">
        <v>85</v>
      </c>
      <c r="AD10" s="29" t="s">
        <v>85</v>
      </c>
      <c r="AE10" s="29" t="s">
        <v>85</v>
      </c>
      <c r="AF10" s="29" t="s">
        <v>85</v>
      </c>
      <c r="AG10" s="30">
        <v>50659294.000000022</v>
      </c>
      <c r="AH10" s="30">
        <v>16994</v>
      </c>
      <c r="AI10" s="39">
        <f t="shared" si="0"/>
        <v>50659.294000000024</v>
      </c>
      <c r="AJ10" s="39">
        <f t="shared" si="1"/>
        <v>67653.294000000024</v>
      </c>
      <c r="AL10" s="31">
        <v>50676287.999999978</v>
      </c>
    </row>
    <row r="11" spans="1:38" ht="21.95" customHeight="1" x14ac:dyDescent="0.2">
      <c r="A11" s="16" t="s">
        <v>6</v>
      </c>
      <c r="B11" s="45">
        <v>26210.431</v>
      </c>
      <c r="C11" s="45">
        <v>0</v>
      </c>
      <c r="D11" s="43">
        <v>204456.00000000003</v>
      </c>
      <c r="E11" s="45">
        <v>8950.3129999999965</v>
      </c>
      <c r="F11" s="45">
        <v>4.5</v>
      </c>
      <c r="G11" s="43">
        <v>153.75400000000002</v>
      </c>
      <c r="H11" s="45">
        <v>1000</v>
      </c>
      <c r="I11" s="43">
        <v>0</v>
      </c>
      <c r="J11" s="45">
        <v>13.827999999999999</v>
      </c>
      <c r="K11" s="45">
        <v>0</v>
      </c>
      <c r="L11" s="43">
        <v>0</v>
      </c>
      <c r="M11" s="45">
        <v>0</v>
      </c>
      <c r="N11" s="45">
        <v>1.5</v>
      </c>
      <c r="O11" s="45">
        <v>1399.2059999999999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42.4</v>
      </c>
      <c r="W11" s="486"/>
      <c r="X11" s="13" t="s">
        <v>89</v>
      </c>
      <c r="Y11" s="28" t="s">
        <v>85</v>
      </c>
      <c r="Z11" s="29" t="s">
        <v>85</v>
      </c>
      <c r="AA11" s="29" t="s">
        <v>85</v>
      </c>
      <c r="AB11" s="29" t="s">
        <v>85</v>
      </c>
      <c r="AC11" s="29" t="s">
        <v>85</v>
      </c>
      <c r="AD11" s="29" t="s">
        <v>85</v>
      </c>
      <c r="AE11" s="29" t="s">
        <v>85</v>
      </c>
      <c r="AF11" s="29" t="s">
        <v>85</v>
      </c>
      <c r="AG11" s="30">
        <v>22769431</v>
      </c>
      <c r="AH11" s="30">
        <v>3441</v>
      </c>
      <c r="AI11" s="39">
        <f t="shared" si="0"/>
        <v>22769.431</v>
      </c>
      <c r="AJ11" s="39">
        <f t="shared" si="1"/>
        <v>26210.431</v>
      </c>
      <c r="AL11" s="31">
        <v>22772872</v>
      </c>
    </row>
    <row r="12" spans="1:38" ht="21.95" customHeight="1" x14ac:dyDescent="0.2">
      <c r="A12" s="16" t="s">
        <v>7</v>
      </c>
      <c r="B12" s="45">
        <v>57992.127000000008</v>
      </c>
      <c r="C12" s="45">
        <v>642.1</v>
      </c>
      <c r="D12" s="43">
        <v>106911.018</v>
      </c>
      <c r="E12" s="45">
        <v>30069.610999999997</v>
      </c>
      <c r="F12" s="45">
        <v>1058.942</v>
      </c>
      <c r="G12" s="43">
        <v>114.714</v>
      </c>
      <c r="H12" s="45">
        <v>0</v>
      </c>
      <c r="I12" s="43">
        <v>0</v>
      </c>
      <c r="J12" s="45">
        <v>241.91899999999998</v>
      </c>
      <c r="K12" s="45">
        <v>0</v>
      </c>
      <c r="L12" s="43">
        <v>0</v>
      </c>
      <c r="M12" s="45">
        <v>0</v>
      </c>
      <c r="N12" s="45">
        <v>76.64</v>
      </c>
      <c r="O12" s="45">
        <v>756.90800000000002</v>
      </c>
      <c r="P12" s="45">
        <v>0</v>
      </c>
      <c r="Q12" s="45">
        <v>11556405</v>
      </c>
      <c r="R12" s="45">
        <v>0</v>
      </c>
      <c r="S12" s="45">
        <v>286</v>
      </c>
      <c r="T12" s="45">
        <v>0</v>
      </c>
      <c r="U12" s="45">
        <v>0</v>
      </c>
      <c r="W12" s="486"/>
      <c r="X12" s="13" t="s">
        <v>90</v>
      </c>
      <c r="Y12" s="28" t="s">
        <v>85</v>
      </c>
      <c r="Z12" s="29" t="s">
        <v>85</v>
      </c>
      <c r="AA12" s="29" t="s">
        <v>85</v>
      </c>
      <c r="AB12" s="29" t="s">
        <v>85</v>
      </c>
      <c r="AC12" s="29" t="s">
        <v>85</v>
      </c>
      <c r="AD12" s="29" t="s">
        <v>85</v>
      </c>
      <c r="AE12" s="29" t="s">
        <v>85</v>
      </c>
      <c r="AF12" s="29" t="s">
        <v>85</v>
      </c>
      <c r="AG12" s="30">
        <v>52792127.000000007</v>
      </c>
      <c r="AH12" s="30">
        <v>5200</v>
      </c>
      <c r="AI12" s="39">
        <f t="shared" si="0"/>
        <v>52792.127000000008</v>
      </c>
      <c r="AJ12" s="39">
        <f t="shared" si="1"/>
        <v>57992.127000000008</v>
      </c>
      <c r="AL12" s="31">
        <v>52797327</v>
      </c>
    </row>
    <row r="13" spans="1:38" ht="21.95" customHeight="1" x14ac:dyDescent="0.2">
      <c r="A13" s="16" t="s">
        <v>8</v>
      </c>
      <c r="B13" s="45">
        <v>1194998.3560000001</v>
      </c>
      <c r="C13" s="45">
        <v>3161.4649999999992</v>
      </c>
      <c r="D13" s="43">
        <v>4593052.8739999998</v>
      </c>
      <c r="E13" s="45">
        <v>284553.02799999999</v>
      </c>
      <c r="F13" s="45">
        <v>1490.7990000000002</v>
      </c>
      <c r="G13" s="43">
        <v>108.87299999999998</v>
      </c>
      <c r="H13" s="45">
        <v>4305</v>
      </c>
      <c r="I13" s="43">
        <v>98423</v>
      </c>
      <c r="J13" s="45">
        <v>568.79199999999992</v>
      </c>
      <c r="K13" s="45">
        <v>0</v>
      </c>
      <c r="L13" s="43">
        <v>0</v>
      </c>
      <c r="M13" s="45">
        <v>0</v>
      </c>
      <c r="N13" s="45">
        <v>12.815</v>
      </c>
      <c r="O13" s="45">
        <v>5967.2889999999998</v>
      </c>
      <c r="P13" s="45">
        <v>0</v>
      </c>
      <c r="Q13" s="45">
        <v>24372600</v>
      </c>
      <c r="R13" s="45">
        <v>0</v>
      </c>
      <c r="S13" s="45">
        <v>0</v>
      </c>
      <c r="T13" s="45">
        <v>0</v>
      </c>
      <c r="U13" s="45">
        <v>36.26</v>
      </c>
      <c r="W13" s="486"/>
      <c r="X13" s="13" t="s">
        <v>53</v>
      </c>
      <c r="Y13" s="28" t="s">
        <v>85</v>
      </c>
      <c r="Z13" s="29" t="s">
        <v>85</v>
      </c>
      <c r="AA13" s="29" t="s">
        <v>85</v>
      </c>
      <c r="AB13" s="29" t="s">
        <v>85</v>
      </c>
      <c r="AC13" s="29" t="s">
        <v>85</v>
      </c>
      <c r="AD13" s="29" t="s">
        <v>85</v>
      </c>
      <c r="AE13" s="29" t="s">
        <v>85</v>
      </c>
      <c r="AF13" s="29" t="s">
        <v>85</v>
      </c>
      <c r="AG13" s="30">
        <v>20062356</v>
      </c>
      <c r="AH13" s="30">
        <v>1174936.0000000002</v>
      </c>
      <c r="AI13" s="39">
        <f t="shared" si="0"/>
        <v>20062.356</v>
      </c>
      <c r="AJ13" s="39">
        <f t="shared" si="1"/>
        <v>1194998.3560000001</v>
      </c>
      <c r="AL13" s="31">
        <v>21237292.000000026</v>
      </c>
    </row>
    <row r="14" spans="1:38" ht="21.95" customHeight="1" x14ac:dyDescent="0.2">
      <c r="A14" s="16" t="s">
        <v>9</v>
      </c>
      <c r="B14" s="45">
        <v>84894.376000000018</v>
      </c>
      <c r="C14" s="45">
        <v>1140</v>
      </c>
      <c r="D14" s="43">
        <v>125771.601</v>
      </c>
      <c r="E14" s="45">
        <v>14156.669000000002</v>
      </c>
      <c r="F14" s="45">
        <v>209.5</v>
      </c>
      <c r="G14" s="43">
        <v>67.333000000000027</v>
      </c>
      <c r="H14" s="45">
        <v>1692</v>
      </c>
      <c r="I14" s="43">
        <v>1187626</v>
      </c>
      <c r="J14" s="45">
        <v>15.590000000000003</v>
      </c>
      <c r="K14" s="45">
        <v>0</v>
      </c>
      <c r="L14" s="43">
        <v>0</v>
      </c>
      <c r="M14" s="45">
        <v>0</v>
      </c>
      <c r="N14" s="45">
        <v>0</v>
      </c>
      <c r="O14" s="45">
        <v>291.18700000000007</v>
      </c>
      <c r="P14" s="45">
        <v>0</v>
      </c>
      <c r="Q14" s="45">
        <v>23869279</v>
      </c>
      <c r="R14" s="45">
        <v>0</v>
      </c>
      <c r="S14" s="45">
        <v>0</v>
      </c>
      <c r="T14" s="45">
        <v>475</v>
      </c>
      <c r="U14" s="45">
        <v>132361.736</v>
      </c>
      <c r="W14" s="486"/>
      <c r="X14" s="13" t="s">
        <v>91</v>
      </c>
      <c r="Y14" s="28" t="s">
        <v>85</v>
      </c>
      <c r="Z14" s="29" t="s">
        <v>85</v>
      </c>
      <c r="AA14" s="29" t="s">
        <v>85</v>
      </c>
      <c r="AB14" s="29" t="s">
        <v>85</v>
      </c>
      <c r="AC14" s="29" t="s">
        <v>85</v>
      </c>
      <c r="AD14" s="29" t="s">
        <v>85</v>
      </c>
      <c r="AE14" s="29" t="s">
        <v>85</v>
      </c>
      <c r="AF14" s="29" t="s">
        <v>85</v>
      </c>
      <c r="AG14" s="30">
        <v>84894376.000000015</v>
      </c>
      <c r="AH14" s="29">
        <v>0</v>
      </c>
      <c r="AI14" s="39">
        <f t="shared" si="0"/>
        <v>84894.376000000018</v>
      </c>
      <c r="AJ14" s="39">
        <f t="shared" si="1"/>
        <v>84894.376000000018</v>
      </c>
      <c r="AL14" s="31">
        <v>84894376.000000015</v>
      </c>
    </row>
    <row r="15" spans="1:38" ht="21.95" customHeight="1" x14ac:dyDescent="0.2">
      <c r="A15" s="16" t="s">
        <v>10</v>
      </c>
      <c r="B15" s="45">
        <v>17732.379000000001</v>
      </c>
      <c r="C15" s="45">
        <v>1350</v>
      </c>
      <c r="D15" s="43">
        <v>57684.959999999999</v>
      </c>
      <c r="E15" s="45">
        <v>11675.593000000003</v>
      </c>
      <c r="F15" s="45">
        <v>236.75200000000001</v>
      </c>
      <c r="G15" s="43">
        <v>1.72</v>
      </c>
      <c r="H15" s="45">
        <v>7481.9999999999982</v>
      </c>
      <c r="I15" s="43">
        <v>0</v>
      </c>
      <c r="J15" s="45">
        <v>71.360000000000014</v>
      </c>
      <c r="K15" s="45">
        <v>0</v>
      </c>
      <c r="L15" s="43">
        <v>0</v>
      </c>
      <c r="M15" s="45">
        <v>0</v>
      </c>
      <c r="N15" s="45">
        <v>240.39999999999998</v>
      </c>
      <c r="O15" s="45">
        <v>230.916</v>
      </c>
      <c r="P15" s="45">
        <v>0</v>
      </c>
      <c r="Q15" s="45">
        <v>0</v>
      </c>
      <c r="R15" s="45">
        <v>0</v>
      </c>
      <c r="S15" s="45">
        <v>0</v>
      </c>
      <c r="T15" s="45">
        <v>280</v>
      </c>
      <c r="U15" s="45">
        <v>0</v>
      </c>
      <c r="W15" s="486"/>
      <c r="X15" s="13" t="s">
        <v>22</v>
      </c>
      <c r="Y15" s="28" t="s">
        <v>85</v>
      </c>
      <c r="Z15" s="29" t="s">
        <v>85</v>
      </c>
      <c r="AA15" s="29" t="s">
        <v>85</v>
      </c>
      <c r="AB15" s="29" t="s">
        <v>85</v>
      </c>
      <c r="AC15" s="29" t="s">
        <v>85</v>
      </c>
      <c r="AD15" s="29" t="s">
        <v>85</v>
      </c>
      <c r="AE15" s="29" t="s">
        <v>85</v>
      </c>
      <c r="AF15" s="29" t="s">
        <v>85</v>
      </c>
      <c r="AG15" s="30">
        <v>15473379.000000002</v>
      </c>
      <c r="AH15" s="30">
        <v>2259</v>
      </c>
      <c r="AI15" s="39">
        <f t="shared" si="0"/>
        <v>15473.379000000003</v>
      </c>
      <c r="AJ15" s="39">
        <f t="shared" si="1"/>
        <v>17732.379000000001</v>
      </c>
      <c r="AL15" s="31">
        <v>15475638</v>
      </c>
    </row>
    <row r="16" spans="1:38" ht="21.95" customHeight="1" x14ac:dyDescent="0.2">
      <c r="A16" s="16" t="s">
        <v>11</v>
      </c>
      <c r="B16" s="45">
        <v>12838.6</v>
      </c>
      <c r="C16" s="45">
        <v>1200</v>
      </c>
      <c r="D16" s="43">
        <v>88830</v>
      </c>
      <c r="E16" s="45">
        <v>7481.2999999999993</v>
      </c>
      <c r="F16" s="45">
        <v>0</v>
      </c>
      <c r="G16" s="43">
        <v>25.776</v>
      </c>
      <c r="H16" s="45">
        <v>0</v>
      </c>
      <c r="I16" s="43">
        <v>0</v>
      </c>
      <c r="J16" s="45">
        <v>16.8</v>
      </c>
      <c r="K16" s="45">
        <v>0</v>
      </c>
      <c r="L16" s="43">
        <v>0</v>
      </c>
      <c r="M16" s="45">
        <v>0</v>
      </c>
      <c r="N16" s="45">
        <v>34.319999999999993</v>
      </c>
      <c r="O16" s="45">
        <v>112.81099999999998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W16" s="486"/>
      <c r="X16" s="13" t="s">
        <v>92</v>
      </c>
      <c r="Y16" s="28" t="s">
        <v>85</v>
      </c>
      <c r="Z16" s="29" t="s">
        <v>85</v>
      </c>
      <c r="AA16" s="29" t="s">
        <v>85</v>
      </c>
      <c r="AB16" s="29" t="s">
        <v>85</v>
      </c>
      <c r="AC16" s="29" t="s">
        <v>85</v>
      </c>
      <c r="AD16" s="29" t="s">
        <v>85</v>
      </c>
      <c r="AE16" s="29" t="s">
        <v>85</v>
      </c>
      <c r="AF16" s="29" t="s">
        <v>85</v>
      </c>
      <c r="AG16" s="30">
        <v>12838600</v>
      </c>
      <c r="AH16" s="29">
        <v>0</v>
      </c>
      <c r="AI16" s="39">
        <f t="shared" si="0"/>
        <v>12838.6</v>
      </c>
      <c r="AJ16" s="39">
        <f t="shared" si="1"/>
        <v>12838.6</v>
      </c>
      <c r="AL16" s="31">
        <v>12838600</v>
      </c>
    </row>
    <row r="17" spans="1:38" ht="21.95" customHeight="1" x14ac:dyDescent="0.2">
      <c r="A17" s="16" t="s">
        <v>12</v>
      </c>
      <c r="B17" s="45">
        <v>1008330.5349999999</v>
      </c>
      <c r="C17" s="45">
        <v>12</v>
      </c>
      <c r="D17" s="43">
        <v>1279794</v>
      </c>
      <c r="E17" s="45">
        <v>13661.031999999997</v>
      </c>
      <c r="F17" s="45">
        <v>162.80000000000001</v>
      </c>
      <c r="G17" s="43">
        <v>360.24</v>
      </c>
      <c r="H17" s="45">
        <v>760</v>
      </c>
      <c r="I17" s="43">
        <v>264298</v>
      </c>
      <c r="J17" s="45">
        <v>80</v>
      </c>
      <c r="K17" s="45">
        <v>0</v>
      </c>
      <c r="L17" s="43">
        <v>0</v>
      </c>
      <c r="M17" s="45">
        <v>0</v>
      </c>
      <c r="N17" s="45">
        <v>41.98</v>
      </c>
      <c r="O17" s="45">
        <v>1707.374</v>
      </c>
      <c r="P17" s="45">
        <v>0</v>
      </c>
      <c r="Q17" s="45">
        <v>450277000</v>
      </c>
      <c r="R17" s="45">
        <v>0</v>
      </c>
      <c r="S17" s="45">
        <v>0</v>
      </c>
      <c r="T17" s="45">
        <v>0</v>
      </c>
      <c r="U17" s="45">
        <v>0</v>
      </c>
      <c r="W17" s="486"/>
      <c r="X17" s="13" t="s">
        <v>93</v>
      </c>
      <c r="Y17" s="28" t="s">
        <v>85</v>
      </c>
      <c r="Z17" s="29" t="s">
        <v>85</v>
      </c>
      <c r="AA17" s="29" t="s">
        <v>85</v>
      </c>
      <c r="AB17" s="29" t="s">
        <v>85</v>
      </c>
      <c r="AC17" s="29" t="s">
        <v>85</v>
      </c>
      <c r="AD17" s="29" t="s">
        <v>85</v>
      </c>
      <c r="AE17" s="29" t="s">
        <v>85</v>
      </c>
      <c r="AF17" s="29" t="s">
        <v>85</v>
      </c>
      <c r="AG17" s="30">
        <v>57595534.999999985</v>
      </c>
      <c r="AH17" s="30">
        <v>950734.99999999988</v>
      </c>
      <c r="AI17" s="39">
        <f t="shared" si="0"/>
        <v>57595.534999999982</v>
      </c>
      <c r="AJ17" s="39">
        <f t="shared" si="1"/>
        <v>1008330.5349999999</v>
      </c>
      <c r="AL17" s="31">
        <v>58546270</v>
      </c>
    </row>
    <row r="18" spans="1:38" ht="21.95" customHeight="1" x14ac:dyDescent="0.2">
      <c r="A18" s="16" t="s">
        <v>13</v>
      </c>
      <c r="B18" s="45">
        <v>201985.67699999997</v>
      </c>
      <c r="C18" s="45">
        <v>826</v>
      </c>
      <c r="D18" s="43">
        <v>111091.932</v>
      </c>
      <c r="E18" s="45">
        <v>8705.3109999999979</v>
      </c>
      <c r="F18" s="45">
        <v>3528.1729999999993</v>
      </c>
      <c r="G18" s="43">
        <v>0</v>
      </c>
      <c r="H18" s="45">
        <v>2534.9999999999995</v>
      </c>
      <c r="I18" s="43">
        <v>0</v>
      </c>
      <c r="J18" s="45">
        <v>40.54</v>
      </c>
      <c r="K18" s="45">
        <v>48</v>
      </c>
      <c r="L18" s="43">
        <v>0</v>
      </c>
      <c r="M18" s="45">
        <v>0</v>
      </c>
      <c r="N18" s="45">
        <v>4.5</v>
      </c>
      <c r="O18" s="45">
        <v>163.56</v>
      </c>
      <c r="P18" s="45">
        <v>0</v>
      </c>
      <c r="Q18" s="45">
        <v>513439831</v>
      </c>
      <c r="R18" s="45">
        <v>0</v>
      </c>
      <c r="S18" s="45">
        <v>0</v>
      </c>
      <c r="T18" s="45">
        <v>0</v>
      </c>
      <c r="U18" s="45">
        <v>0</v>
      </c>
      <c r="W18" s="486"/>
      <c r="X18" s="13" t="s">
        <v>23</v>
      </c>
      <c r="Y18" s="28" t="s">
        <v>85</v>
      </c>
      <c r="Z18" s="29" t="s">
        <v>85</v>
      </c>
      <c r="AA18" s="29" t="s">
        <v>85</v>
      </c>
      <c r="AB18" s="29" t="s">
        <v>85</v>
      </c>
      <c r="AC18" s="29" t="s">
        <v>85</v>
      </c>
      <c r="AD18" s="29" t="s">
        <v>85</v>
      </c>
      <c r="AE18" s="29" t="s">
        <v>85</v>
      </c>
      <c r="AF18" s="29" t="s">
        <v>85</v>
      </c>
      <c r="AG18" s="30">
        <v>401677</v>
      </c>
      <c r="AH18" s="30">
        <v>201583.99999999997</v>
      </c>
      <c r="AI18" s="39">
        <f t="shared" si="0"/>
        <v>401.67700000000002</v>
      </c>
      <c r="AJ18" s="39">
        <f t="shared" si="1"/>
        <v>201985.67699999997</v>
      </c>
      <c r="AL18" s="31">
        <v>603261</v>
      </c>
    </row>
    <row r="19" spans="1:38" ht="21.95" customHeight="1" x14ac:dyDescent="0.2">
      <c r="A19" s="16" t="s">
        <v>14</v>
      </c>
      <c r="B19" s="45">
        <v>11197.631000000001</v>
      </c>
      <c r="C19" s="45">
        <v>36</v>
      </c>
      <c r="D19" s="43">
        <v>92170</v>
      </c>
      <c r="E19" s="45">
        <v>16117.165000000005</v>
      </c>
      <c r="F19" s="45">
        <v>58.91</v>
      </c>
      <c r="G19" s="43">
        <v>0</v>
      </c>
      <c r="H19" s="45">
        <v>3786.9999999999995</v>
      </c>
      <c r="I19" s="43">
        <v>0</v>
      </c>
      <c r="J19" s="45">
        <v>25.808000000000003</v>
      </c>
      <c r="K19" s="45">
        <v>0</v>
      </c>
      <c r="L19" s="43">
        <v>0</v>
      </c>
      <c r="M19" s="45">
        <v>0</v>
      </c>
      <c r="N19" s="45">
        <v>0</v>
      </c>
      <c r="O19" s="45">
        <v>239.20099999999999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2605</v>
      </c>
      <c r="W19" s="486"/>
      <c r="X19" s="13" t="s">
        <v>24</v>
      </c>
      <c r="Y19" s="28" t="s">
        <v>85</v>
      </c>
      <c r="Z19" s="29" t="s">
        <v>85</v>
      </c>
      <c r="AA19" s="29" t="s">
        <v>85</v>
      </c>
      <c r="AB19" s="29" t="s">
        <v>85</v>
      </c>
      <c r="AC19" s="29" t="s">
        <v>85</v>
      </c>
      <c r="AD19" s="29" t="s">
        <v>85</v>
      </c>
      <c r="AE19" s="29" t="s">
        <v>85</v>
      </c>
      <c r="AF19" s="29" t="s">
        <v>85</v>
      </c>
      <c r="AG19" s="30">
        <v>11197631.000000002</v>
      </c>
      <c r="AH19" s="29">
        <v>0</v>
      </c>
      <c r="AI19" s="39">
        <f t="shared" si="0"/>
        <v>11197.631000000001</v>
      </c>
      <c r="AJ19" s="39">
        <f t="shared" si="1"/>
        <v>11197.631000000001</v>
      </c>
      <c r="AL19" s="31">
        <v>11197631.000000002</v>
      </c>
    </row>
    <row r="20" spans="1:38" ht="21.95" customHeight="1" x14ac:dyDescent="0.2">
      <c r="A20" s="16" t="s">
        <v>15</v>
      </c>
      <c r="B20" s="47">
        <v>101433.269</v>
      </c>
      <c r="C20" s="47">
        <v>625504.64</v>
      </c>
      <c r="D20" s="43">
        <v>40976109</v>
      </c>
      <c r="E20" s="47">
        <v>113768.553</v>
      </c>
      <c r="F20" s="47">
        <v>770.22400000000005</v>
      </c>
      <c r="G20" s="43">
        <v>223.554</v>
      </c>
      <c r="H20" s="47">
        <v>1200</v>
      </c>
      <c r="I20" s="43">
        <v>1131133</v>
      </c>
      <c r="J20" s="47">
        <v>333.72899999999993</v>
      </c>
      <c r="K20" s="47">
        <v>0</v>
      </c>
      <c r="L20" s="43">
        <v>0</v>
      </c>
      <c r="M20" s="43">
        <v>0</v>
      </c>
      <c r="N20" s="43">
        <v>0</v>
      </c>
      <c r="O20" s="45">
        <v>248.81799999999998</v>
      </c>
      <c r="P20" s="45">
        <v>0</v>
      </c>
      <c r="Q20" s="45">
        <v>0</v>
      </c>
      <c r="R20" s="45">
        <v>0</v>
      </c>
      <c r="S20" s="45">
        <v>0</v>
      </c>
      <c r="T20" s="45">
        <v>228</v>
      </c>
      <c r="U20" s="45">
        <v>511.8399999999998</v>
      </c>
      <c r="W20" s="486"/>
      <c r="X20" s="13" t="s">
        <v>25</v>
      </c>
      <c r="Y20" s="28" t="s">
        <v>85</v>
      </c>
      <c r="Z20" s="29" t="s">
        <v>85</v>
      </c>
      <c r="AA20" s="29" t="s">
        <v>85</v>
      </c>
      <c r="AB20" s="29" t="s">
        <v>85</v>
      </c>
      <c r="AC20" s="29" t="s">
        <v>85</v>
      </c>
      <c r="AD20" s="29" t="s">
        <v>85</v>
      </c>
      <c r="AE20" s="29" t="s">
        <v>85</v>
      </c>
      <c r="AF20" s="29" t="s">
        <v>85</v>
      </c>
      <c r="AG20" s="30">
        <v>43792269</v>
      </c>
      <c r="AH20" s="30">
        <v>57641</v>
      </c>
      <c r="AI20" s="39">
        <f t="shared" si="0"/>
        <v>43792.269</v>
      </c>
      <c r="AJ20" s="39">
        <f t="shared" si="1"/>
        <v>101433.269</v>
      </c>
      <c r="AL20" s="31">
        <v>43849910</v>
      </c>
    </row>
    <row r="21" spans="1:38" ht="21.95" customHeight="1" x14ac:dyDescent="0.2">
      <c r="A21" s="16" t="s">
        <v>16</v>
      </c>
      <c r="B21" s="117">
        <v>12824.823</v>
      </c>
      <c r="C21" s="117">
        <v>21</v>
      </c>
      <c r="D21" s="43">
        <v>640775</v>
      </c>
      <c r="E21" s="117">
        <v>4369.0799999999981</v>
      </c>
      <c r="F21" s="117">
        <v>160.82</v>
      </c>
      <c r="G21" s="43">
        <v>0</v>
      </c>
      <c r="H21" s="117">
        <v>2871</v>
      </c>
      <c r="I21" s="43">
        <v>365766</v>
      </c>
      <c r="J21" s="117">
        <v>49.01700000000001</v>
      </c>
      <c r="K21" s="117">
        <v>0</v>
      </c>
      <c r="L21" s="43">
        <v>0</v>
      </c>
      <c r="M21" s="117">
        <v>0</v>
      </c>
      <c r="N21" s="117">
        <v>0</v>
      </c>
      <c r="O21" s="45">
        <v>59.009</v>
      </c>
      <c r="P21" s="45">
        <v>0</v>
      </c>
      <c r="Q21" s="45">
        <v>114135286</v>
      </c>
      <c r="R21" s="45">
        <v>0</v>
      </c>
      <c r="S21" s="45">
        <v>0</v>
      </c>
      <c r="T21" s="45">
        <v>0</v>
      </c>
      <c r="U21" s="45">
        <v>176</v>
      </c>
      <c r="W21" s="486"/>
      <c r="X21" s="13" t="s">
        <v>26</v>
      </c>
      <c r="Y21" s="28" t="s">
        <v>85</v>
      </c>
      <c r="Z21" s="29" t="s">
        <v>85</v>
      </c>
      <c r="AA21" s="29" t="s">
        <v>85</v>
      </c>
      <c r="AB21" s="29" t="s">
        <v>85</v>
      </c>
      <c r="AC21" s="29" t="s">
        <v>85</v>
      </c>
      <c r="AD21" s="29" t="s">
        <v>85</v>
      </c>
      <c r="AE21" s="29" t="s">
        <v>85</v>
      </c>
      <c r="AF21" s="29" t="s">
        <v>85</v>
      </c>
      <c r="AG21" s="30">
        <v>5289823</v>
      </c>
      <c r="AH21" s="30">
        <v>7535</v>
      </c>
      <c r="AI21" s="39">
        <f t="shared" si="0"/>
        <v>5289.8230000000003</v>
      </c>
      <c r="AJ21" s="39">
        <f t="shared" si="1"/>
        <v>12824.823</v>
      </c>
      <c r="AL21" s="31">
        <v>5297357.9999999991</v>
      </c>
    </row>
    <row r="22" spans="1:38" ht="21.95" customHeight="1" x14ac:dyDescent="0.2">
      <c r="A22" s="16" t="s">
        <v>17</v>
      </c>
      <c r="B22" s="45">
        <v>47421.172000000006</v>
      </c>
      <c r="C22" s="45">
        <v>350</v>
      </c>
      <c r="D22" s="43">
        <v>312120</v>
      </c>
      <c r="E22" s="45">
        <v>27623.5</v>
      </c>
      <c r="F22" s="45">
        <v>280.29999999999995</v>
      </c>
      <c r="G22" s="43">
        <v>0</v>
      </c>
      <c r="H22" s="45">
        <v>8420.0000000000036</v>
      </c>
      <c r="I22" s="43">
        <v>0</v>
      </c>
      <c r="J22" s="45">
        <v>91.616000000000028</v>
      </c>
      <c r="K22" s="45">
        <v>0</v>
      </c>
      <c r="L22" s="43">
        <v>0</v>
      </c>
      <c r="M22" s="45">
        <v>0</v>
      </c>
      <c r="N22" s="45">
        <v>122.36</v>
      </c>
      <c r="O22" s="45">
        <v>716.52099999999996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1</v>
      </c>
      <c r="W22" s="486"/>
      <c r="X22" s="13" t="s">
        <v>94</v>
      </c>
      <c r="Y22" s="28" t="s">
        <v>85</v>
      </c>
      <c r="Z22" s="29" t="s">
        <v>85</v>
      </c>
      <c r="AA22" s="29" t="s">
        <v>85</v>
      </c>
      <c r="AB22" s="29" t="s">
        <v>85</v>
      </c>
      <c r="AC22" s="29" t="s">
        <v>85</v>
      </c>
      <c r="AD22" s="29" t="s">
        <v>85</v>
      </c>
      <c r="AE22" s="29" t="s">
        <v>85</v>
      </c>
      <c r="AF22" s="29" t="s">
        <v>85</v>
      </c>
      <c r="AG22" s="30">
        <v>7172</v>
      </c>
      <c r="AH22" s="30">
        <v>47414.000000000007</v>
      </c>
      <c r="AI22" s="39">
        <f t="shared" si="0"/>
        <v>7.1719999999999997</v>
      </c>
      <c r="AJ22" s="39">
        <f t="shared" si="1"/>
        <v>47421.172000000006</v>
      </c>
      <c r="AL22" s="31">
        <v>54586.000000000015</v>
      </c>
    </row>
    <row r="23" spans="1:38" ht="21.95" customHeight="1" thickBot="1" x14ac:dyDescent="0.25">
      <c r="A23" s="6" t="s">
        <v>18</v>
      </c>
      <c r="B23" s="43">
        <v>890706.49699999974</v>
      </c>
      <c r="C23" s="43">
        <v>657146.52</v>
      </c>
      <c r="D23" s="43">
        <v>4300.2560000000003</v>
      </c>
      <c r="E23" s="43">
        <v>7354.4720000000007</v>
      </c>
      <c r="F23" s="43">
        <v>2933.8069999999993</v>
      </c>
      <c r="G23" s="43">
        <v>2632000</v>
      </c>
      <c r="H23" s="43">
        <v>6848.0000000000009</v>
      </c>
      <c r="I23" s="43">
        <v>69924.058999999994</v>
      </c>
      <c r="J23" s="43">
        <v>22.440999999999999</v>
      </c>
      <c r="K23" s="43">
        <v>0</v>
      </c>
      <c r="L23" s="43">
        <v>0</v>
      </c>
      <c r="M23" s="43">
        <v>0</v>
      </c>
      <c r="N23" s="43">
        <v>0</v>
      </c>
      <c r="O23" s="43">
        <v>727.09900000000027</v>
      </c>
      <c r="P23" s="43">
        <v>0</v>
      </c>
      <c r="Q23" s="43">
        <v>295546748.23000002</v>
      </c>
      <c r="R23" s="43">
        <v>0</v>
      </c>
      <c r="S23" s="43">
        <v>0</v>
      </c>
      <c r="T23" s="43">
        <v>0</v>
      </c>
      <c r="U23" s="43">
        <v>216750</v>
      </c>
      <c r="W23" s="486"/>
      <c r="X23" s="13" t="s">
        <v>95</v>
      </c>
      <c r="Y23" s="28" t="s">
        <v>85</v>
      </c>
      <c r="Z23" s="29" t="s">
        <v>85</v>
      </c>
      <c r="AA23" s="29" t="s">
        <v>85</v>
      </c>
      <c r="AB23" s="29" t="s">
        <v>85</v>
      </c>
      <c r="AC23" s="29" t="s">
        <v>85</v>
      </c>
      <c r="AD23" s="29" t="s">
        <v>85</v>
      </c>
      <c r="AE23" s="29" t="s">
        <v>85</v>
      </c>
      <c r="AF23" s="29" t="s">
        <v>85</v>
      </c>
      <c r="AG23" s="30">
        <v>890706496.99999976</v>
      </c>
      <c r="AH23" s="29">
        <v>0</v>
      </c>
      <c r="AI23" s="39">
        <f t="shared" si="0"/>
        <v>890706.49699999974</v>
      </c>
      <c r="AJ23" s="39">
        <f t="shared" si="1"/>
        <v>890706.49699999974</v>
      </c>
      <c r="AL23" s="31">
        <v>890706496.99999976</v>
      </c>
    </row>
    <row r="24" spans="1:38" ht="21.95" customHeight="1" thickBot="1" x14ac:dyDescent="0.25">
      <c r="A24" s="103" t="s">
        <v>19</v>
      </c>
      <c r="B24" s="37">
        <v>4974714.9330000002</v>
      </c>
      <c r="C24" s="37">
        <v>1294557.7439999999</v>
      </c>
      <c r="D24" s="37">
        <v>50881861.436999984</v>
      </c>
      <c r="E24" s="37">
        <v>688277.04799999972</v>
      </c>
      <c r="F24" s="37">
        <v>15079.885999999995</v>
      </c>
      <c r="G24" s="37">
        <v>2634333.4909999999</v>
      </c>
      <c r="H24" s="37">
        <v>64217.999999999985</v>
      </c>
      <c r="I24" s="37">
        <v>3118204.2539999997</v>
      </c>
      <c r="J24" s="37">
        <v>2379.4659999999999</v>
      </c>
      <c r="K24" s="37">
        <v>48</v>
      </c>
      <c r="L24" s="37">
        <v>0</v>
      </c>
      <c r="M24" s="37">
        <v>2.2810000000000001</v>
      </c>
      <c r="N24" s="37">
        <v>3848.1050000000005</v>
      </c>
      <c r="O24" s="37">
        <v>13885.025000000007</v>
      </c>
      <c r="P24" s="37">
        <v>1911240</v>
      </c>
      <c r="Q24" s="46">
        <v>2743524140.2299995</v>
      </c>
      <c r="R24" s="46">
        <v>372</v>
      </c>
      <c r="S24" s="46">
        <v>286</v>
      </c>
      <c r="T24" s="46">
        <v>1439</v>
      </c>
      <c r="U24" s="37">
        <v>352544.35</v>
      </c>
      <c r="W24" s="486"/>
      <c r="X24" s="49" t="s">
        <v>77</v>
      </c>
      <c r="Y24" s="50" t="s">
        <v>85</v>
      </c>
      <c r="Z24" s="51" t="s">
        <v>85</v>
      </c>
      <c r="AA24" s="51" t="s">
        <v>85</v>
      </c>
      <c r="AB24" s="51" t="s">
        <v>85</v>
      </c>
      <c r="AC24" s="51" t="s">
        <v>85</v>
      </c>
      <c r="AD24" s="51" t="s">
        <v>85</v>
      </c>
      <c r="AE24" s="51" t="s">
        <v>85</v>
      </c>
      <c r="AF24" s="51" t="s">
        <v>85</v>
      </c>
      <c r="AG24" s="52">
        <v>1983022933</v>
      </c>
      <c r="AH24" s="52">
        <v>2991692.0000000005</v>
      </c>
      <c r="AI24" s="39">
        <f>AG24/1000</f>
        <v>1983022.933</v>
      </c>
      <c r="AJ24" s="39">
        <f t="shared" si="1"/>
        <v>4974714.9330000002</v>
      </c>
      <c r="AL24" s="53">
        <v>1986014624.9999988</v>
      </c>
    </row>
    <row r="25" spans="1:38" ht="15" thickTop="1" x14ac:dyDescent="0.2">
      <c r="W25" s="485" t="s">
        <v>96</v>
      </c>
      <c r="X25" s="13" t="s">
        <v>84</v>
      </c>
      <c r="Y25" s="28" t="s">
        <v>85</v>
      </c>
      <c r="Z25" s="29" t="s">
        <v>85</v>
      </c>
      <c r="AA25" s="29">
        <v>0</v>
      </c>
      <c r="AB25" s="30">
        <v>300984</v>
      </c>
      <c r="AC25" s="29" t="s">
        <v>85</v>
      </c>
      <c r="AD25" s="29">
        <v>0</v>
      </c>
      <c r="AE25" s="29" t="s">
        <v>85</v>
      </c>
      <c r="AF25" s="29" t="s">
        <v>85</v>
      </c>
      <c r="AG25" s="29" t="s">
        <v>85</v>
      </c>
      <c r="AH25" s="29" t="s">
        <v>85</v>
      </c>
      <c r="AI25" s="31">
        <v>300984</v>
      </c>
      <c r="AJ25" s="39">
        <f>AB25/1000</f>
        <v>300.98399999999998</v>
      </c>
      <c r="AK25" s="39">
        <f>AD25+AJ25+AA25</f>
        <v>300.98399999999998</v>
      </c>
    </row>
    <row r="26" spans="1:38" x14ac:dyDescent="0.2">
      <c r="W26" s="486"/>
      <c r="X26" s="13" t="s">
        <v>86</v>
      </c>
      <c r="Y26" s="28" t="s">
        <v>85</v>
      </c>
      <c r="Z26" s="29" t="s">
        <v>85</v>
      </c>
      <c r="AA26" s="29">
        <v>0</v>
      </c>
      <c r="AB26" s="30">
        <v>573985</v>
      </c>
      <c r="AC26" s="29" t="s">
        <v>85</v>
      </c>
      <c r="AD26" s="29">
        <v>0</v>
      </c>
      <c r="AE26" s="29" t="s">
        <v>85</v>
      </c>
      <c r="AF26" s="29" t="s">
        <v>85</v>
      </c>
      <c r="AG26" s="29" t="s">
        <v>85</v>
      </c>
      <c r="AH26" s="29" t="s">
        <v>85</v>
      </c>
      <c r="AI26" s="31">
        <v>573985</v>
      </c>
      <c r="AJ26" s="39">
        <f t="shared" ref="AJ26:AJ43" si="2">AB26/1000</f>
        <v>573.98500000000001</v>
      </c>
      <c r="AK26" s="39">
        <f t="shared" ref="AK26:AK62" si="3">AD26+AJ26+AA26</f>
        <v>573.98500000000001</v>
      </c>
    </row>
    <row r="27" spans="1:38" x14ac:dyDescent="0.2">
      <c r="W27" s="486"/>
      <c r="X27" s="13" t="s">
        <v>87</v>
      </c>
      <c r="Y27" s="28" t="s">
        <v>85</v>
      </c>
      <c r="Z27" s="29" t="s">
        <v>85</v>
      </c>
      <c r="AA27" s="29">
        <v>0</v>
      </c>
      <c r="AB27" s="30">
        <v>815429.99999999988</v>
      </c>
      <c r="AC27" s="29" t="s">
        <v>85</v>
      </c>
      <c r="AD27" s="29">
        <v>0</v>
      </c>
      <c r="AE27" s="29" t="s">
        <v>85</v>
      </c>
      <c r="AF27" s="29" t="s">
        <v>85</v>
      </c>
      <c r="AG27" s="29" t="s">
        <v>85</v>
      </c>
      <c r="AH27" s="29" t="s">
        <v>85</v>
      </c>
      <c r="AI27" s="31">
        <v>815429.99999999988</v>
      </c>
      <c r="AJ27" s="39">
        <f t="shared" si="2"/>
        <v>815.42999999999984</v>
      </c>
      <c r="AK27" s="39">
        <f t="shared" si="3"/>
        <v>815.42999999999984</v>
      </c>
    </row>
    <row r="28" spans="1:38" x14ac:dyDescent="0.2">
      <c r="W28" s="486"/>
      <c r="X28" s="13" t="s">
        <v>21</v>
      </c>
      <c r="Y28" s="28" t="s">
        <v>85</v>
      </c>
      <c r="Z28" s="29" t="s">
        <v>85</v>
      </c>
      <c r="AA28" s="29">
        <v>0</v>
      </c>
      <c r="AB28" s="30">
        <v>319600</v>
      </c>
      <c r="AC28" s="29" t="s">
        <v>85</v>
      </c>
      <c r="AD28" s="29">
        <v>0</v>
      </c>
      <c r="AE28" s="29" t="s">
        <v>85</v>
      </c>
      <c r="AF28" s="29" t="s">
        <v>85</v>
      </c>
      <c r="AG28" s="29" t="s">
        <v>85</v>
      </c>
      <c r="AH28" s="29" t="s">
        <v>85</v>
      </c>
      <c r="AI28" s="31">
        <v>319600</v>
      </c>
      <c r="AJ28" s="39">
        <f t="shared" si="2"/>
        <v>319.60000000000002</v>
      </c>
      <c r="AK28" s="39">
        <f t="shared" si="3"/>
        <v>319.60000000000002</v>
      </c>
    </row>
    <row r="29" spans="1:38" x14ac:dyDescent="0.2">
      <c r="W29" s="486"/>
      <c r="X29" s="13" t="s">
        <v>88</v>
      </c>
      <c r="Y29" s="28" t="s">
        <v>85</v>
      </c>
      <c r="Z29" s="29" t="s">
        <v>85</v>
      </c>
      <c r="AA29" s="29">
        <v>0</v>
      </c>
      <c r="AB29" s="30">
        <v>1158020.0000000002</v>
      </c>
      <c r="AC29" s="29" t="s">
        <v>85</v>
      </c>
      <c r="AD29" s="29">
        <v>0</v>
      </c>
      <c r="AE29" s="29" t="s">
        <v>85</v>
      </c>
      <c r="AF29" s="29" t="s">
        <v>85</v>
      </c>
      <c r="AG29" s="29" t="s">
        <v>85</v>
      </c>
      <c r="AH29" s="29" t="s">
        <v>85</v>
      </c>
      <c r="AI29" s="31">
        <v>1158020.0000000002</v>
      </c>
      <c r="AJ29" s="39">
        <f t="shared" si="2"/>
        <v>1158.0200000000002</v>
      </c>
      <c r="AK29" s="39">
        <f t="shared" si="3"/>
        <v>1158.0200000000002</v>
      </c>
    </row>
    <row r="30" spans="1:38" x14ac:dyDescent="0.2">
      <c r="W30" s="486"/>
      <c r="X30" s="13" t="s">
        <v>89</v>
      </c>
      <c r="Y30" s="28" t="s">
        <v>85</v>
      </c>
      <c r="Z30" s="29" t="s">
        <v>85</v>
      </c>
      <c r="AA30" s="29">
        <v>0</v>
      </c>
      <c r="AB30" s="29">
        <v>0</v>
      </c>
      <c r="AC30" s="29" t="s">
        <v>85</v>
      </c>
      <c r="AD30" s="29">
        <v>0</v>
      </c>
      <c r="AE30" s="29" t="s">
        <v>85</v>
      </c>
      <c r="AF30" s="29" t="s">
        <v>85</v>
      </c>
      <c r="AG30" s="29" t="s">
        <v>85</v>
      </c>
      <c r="AH30" s="29" t="s">
        <v>85</v>
      </c>
      <c r="AI30" s="32" t="s">
        <v>85</v>
      </c>
      <c r="AJ30" s="39">
        <f t="shared" si="2"/>
        <v>0</v>
      </c>
      <c r="AK30" s="39">
        <f t="shared" si="3"/>
        <v>0</v>
      </c>
    </row>
    <row r="31" spans="1:38" x14ac:dyDescent="0.2">
      <c r="W31" s="486"/>
      <c r="X31" s="13" t="s">
        <v>90</v>
      </c>
      <c r="Y31" s="28" t="s">
        <v>85</v>
      </c>
      <c r="Z31" s="29" t="s">
        <v>85</v>
      </c>
      <c r="AA31" s="29">
        <v>0</v>
      </c>
      <c r="AB31" s="30">
        <v>642100</v>
      </c>
      <c r="AC31" s="29" t="s">
        <v>85</v>
      </c>
      <c r="AD31" s="29">
        <v>0</v>
      </c>
      <c r="AE31" s="29" t="s">
        <v>85</v>
      </c>
      <c r="AF31" s="29" t="s">
        <v>85</v>
      </c>
      <c r="AG31" s="29" t="s">
        <v>85</v>
      </c>
      <c r="AH31" s="29" t="s">
        <v>85</v>
      </c>
      <c r="AI31" s="31">
        <v>642100</v>
      </c>
      <c r="AJ31" s="39">
        <f t="shared" si="2"/>
        <v>642.1</v>
      </c>
      <c r="AK31" s="39">
        <f t="shared" si="3"/>
        <v>642.1</v>
      </c>
    </row>
    <row r="32" spans="1:38" x14ac:dyDescent="0.2">
      <c r="W32" s="486"/>
      <c r="X32" s="13" t="s">
        <v>53</v>
      </c>
      <c r="Y32" s="28" t="s">
        <v>85</v>
      </c>
      <c r="Z32" s="29" t="s">
        <v>85</v>
      </c>
      <c r="AA32" s="29">
        <v>0</v>
      </c>
      <c r="AB32" s="30">
        <v>3161464.9999999991</v>
      </c>
      <c r="AC32" s="29" t="s">
        <v>85</v>
      </c>
      <c r="AD32" s="29">
        <v>0</v>
      </c>
      <c r="AE32" s="29" t="s">
        <v>85</v>
      </c>
      <c r="AF32" s="29" t="s">
        <v>85</v>
      </c>
      <c r="AG32" s="29" t="s">
        <v>85</v>
      </c>
      <c r="AH32" s="29" t="s">
        <v>85</v>
      </c>
      <c r="AI32" s="31">
        <v>3161464.9999999991</v>
      </c>
      <c r="AJ32" s="39">
        <f t="shared" si="2"/>
        <v>3161.4649999999992</v>
      </c>
      <c r="AK32" s="39">
        <f t="shared" si="3"/>
        <v>3161.4649999999992</v>
      </c>
    </row>
    <row r="33" spans="23:37" x14ac:dyDescent="0.2">
      <c r="W33" s="486"/>
      <c r="X33" s="13" t="s">
        <v>91</v>
      </c>
      <c r="Y33" s="28" t="s">
        <v>85</v>
      </c>
      <c r="Z33" s="29" t="s">
        <v>85</v>
      </c>
      <c r="AA33" s="29">
        <v>0</v>
      </c>
      <c r="AB33" s="30">
        <v>1140000</v>
      </c>
      <c r="AC33" s="29" t="s">
        <v>85</v>
      </c>
      <c r="AD33" s="29">
        <v>0</v>
      </c>
      <c r="AE33" s="29" t="s">
        <v>85</v>
      </c>
      <c r="AF33" s="29" t="s">
        <v>85</v>
      </c>
      <c r="AG33" s="29" t="s">
        <v>85</v>
      </c>
      <c r="AH33" s="29" t="s">
        <v>85</v>
      </c>
      <c r="AI33" s="31">
        <v>1140000</v>
      </c>
      <c r="AJ33" s="39">
        <f t="shared" si="2"/>
        <v>1140</v>
      </c>
      <c r="AK33" s="39">
        <f t="shared" si="3"/>
        <v>1140</v>
      </c>
    </row>
    <row r="34" spans="23:37" x14ac:dyDescent="0.2">
      <c r="W34" s="486"/>
      <c r="X34" s="13" t="s">
        <v>22</v>
      </c>
      <c r="Y34" s="28" t="s">
        <v>85</v>
      </c>
      <c r="Z34" s="29" t="s">
        <v>85</v>
      </c>
      <c r="AA34" s="29">
        <v>0</v>
      </c>
      <c r="AB34" s="30">
        <v>1350000</v>
      </c>
      <c r="AC34" s="29" t="s">
        <v>85</v>
      </c>
      <c r="AD34" s="29">
        <v>0</v>
      </c>
      <c r="AE34" s="29" t="s">
        <v>85</v>
      </c>
      <c r="AF34" s="29" t="s">
        <v>85</v>
      </c>
      <c r="AG34" s="29" t="s">
        <v>85</v>
      </c>
      <c r="AH34" s="29" t="s">
        <v>85</v>
      </c>
      <c r="AI34" s="31">
        <v>1350000</v>
      </c>
      <c r="AJ34" s="39">
        <f t="shared" si="2"/>
        <v>1350</v>
      </c>
      <c r="AK34" s="39">
        <f t="shared" si="3"/>
        <v>1350</v>
      </c>
    </row>
    <row r="35" spans="23:37" x14ac:dyDescent="0.2">
      <c r="W35" s="486"/>
      <c r="X35" s="13" t="s">
        <v>92</v>
      </c>
      <c r="Y35" s="28" t="s">
        <v>85</v>
      </c>
      <c r="Z35" s="29" t="s">
        <v>85</v>
      </c>
      <c r="AA35" s="29">
        <v>0</v>
      </c>
      <c r="AB35" s="30">
        <v>1200000</v>
      </c>
      <c r="AC35" s="29" t="s">
        <v>85</v>
      </c>
      <c r="AD35" s="29">
        <v>0</v>
      </c>
      <c r="AE35" s="29" t="s">
        <v>85</v>
      </c>
      <c r="AF35" s="29" t="s">
        <v>85</v>
      </c>
      <c r="AG35" s="29" t="s">
        <v>85</v>
      </c>
      <c r="AH35" s="29" t="s">
        <v>85</v>
      </c>
      <c r="AI35" s="31">
        <v>1200000</v>
      </c>
      <c r="AJ35" s="39">
        <f t="shared" si="2"/>
        <v>1200</v>
      </c>
      <c r="AK35" s="39">
        <f t="shared" si="3"/>
        <v>1200</v>
      </c>
    </row>
    <row r="36" spans="23:37" x14ac:dyDescent="0.2">
      <c r="W36" s="486"/>
      <c r="X36" s="13" t="s">
        <v>93</v>
      </c>
      <c r="Y36" s="28" t="s">
        <v>85</v>
      </c>
      <c r="Z36" s="29" t="s">
        <v>85</v>
      </c>
      <c r="AA36" s="29">
        <v>0</v>
      </c>
      <c r="AB36" s="30">
        <v>12000</v>
      </c>
      <c r="AC36" s="29" t="s">
        <v>85</v>
      </c>
      <c r="AD36" s="29">
        <v>0</v>
      </c>
      <c r="AE36" s="29" t="s">
        <v>85</v>
      </c>
      <c r="AF36" s="29" t="s">
        <v>85</v>
      </c>
      <c r="AG36" s="29" t="s">
        <v>85</v>
      </c>
      <c r="AH36" s="29" t="s">
        <v>85</v>
      </c>
      <c r="AI36" s="31">
        <v>12000</v>
      </c>
      <c r="AJ36" s="39">
        <f t="shared" si="2"/>
        <v>12</v>
      </c>
      <c r="AK36" s="39">
        <f t="shared" si="3"/>
        <v>12</v>
      </c>
    </row>
    <row r="37" spans="23:37" x14ac:dyDescent="0.2">
      <c r="W37" s="486"/>
      <c r="X37" s="13" t="s">
        <v>23</v>
      </c>
      <c r="Y37" s="28" t="s">
        <v>85</v>
      </c>
      <c r="Z37" s="29" t="s">
        <v>85</v>
      </c>
      <c r="AA37" s="29">
        <v>0</v>
      </c>
      <c r="AB37" s="30">
        <v>826000</v>
      </c>
      <c r="AC37" s="29" t="s">
        <v>85</v>
      </c>
      <c r="AD37" s="29">
        <v>0</v>
      </c>
      <c r="AE37" s="29" t="s">
        <v>85</v>
      </c>
      <c r="AF37" s="29" t="s">
        <v>85</v>
      </c>
      <c r="AG37" s="29" t="s">
        <v>85</v>
      </c>
      <c r="AH37" s="29" t="s">
        <v>85</v>
      </c>
      <c r="AI37" s="31">
        <v>826000</v>
      </c>
      <c r="AJ37" s="39">
        <f t="shared" si="2"/>
        <v>826</v>
      </c>
      <c r="AK37" s="39">
        <f t="shared" si="3"/>
        <v>826</v>
      </c>
    </row>
    <row r="38" spans="23:37" x14ac:dyDescent="0.2">
      <c r="W38" s="486"/>
      <c r="X38" s="13" t="s">
        <v>24</v>
      </c>
      <c r="Y38" s="28" t="s">
        <v>85</v>
      </c>
      <c r="Z38" s="29" t="s">
        <v>85</v>
      </c>
      <c r="AA38" s="29">
        <v>0</v>
      </c>
      <c r="AB38" s="30">
        <v>36000</v>
      </c>
      <c r="AC38" s="29" t="s">
        <v>85</v>
      </c>
      <c r="AD38" s="29">
        <v>0</v>
      </c>
      <c r="AE38" s="29" t="s">
        <v>85</v>
      </c>
      <c r="AF38" s="29" t="s">
        <v>85</v>
      </c>
      <c r="AG38" s="29" t="s">
        <v>85</v>
      </c>
      <c r="AH38" s="29" t="s">
        <v>85</v>
      </c>
      <c r="AI38" s="31">
        <v>36000</v>
      </c>
      <c r="AJ38" s="39">
        <f t="shared" si="2"/>
        <v>36</v>
      </c>
      <c r="AK38" s="39">
        <f t="shared" si="3"/>
        <v>36</v>
      </c>
    </row>
    <row r="39" spans="23:37" x14ac:dyDescent="0.2">
      <c r="W39" s="486"/>
      <c r="X39" s="13" t="s">
        <v>25</v>
      </c>
      <c r="Y39" s="28" t="s">
        <v>85</v>
      </c>
      <c r="Z39" s="29" t="s">
        <v>85</v>
      </c>
      <c r="AA39" s="30">
        <v>624000</v>
      </c>
      <c r="AB39" s="30">
        <v>1504640</v>
      </c>
      <c r="AC39" s="29" t="s">
        <v>85</v>
      </c>
      <c r="AD39" s="29">
        <v>0</v>
      </c>
      <c r="AE39" s="29" t="s">
        <v>85</v>
      </c>
      <c r="AF39" s="29" t="s">
        <v>85</v>
      </c>
      <c r="AG39" s="29" t="s">
        <v>85</v>
      </c>
      <c r="AH39" s="29" t="s">
        <v>85</v>
      </c>
      <c r="AI39" s="31">
        <v>2128640</v>
      </c>
      <c r="AJ39" s="39">
        <f t="shared" si="2"/>
        <v>1504.64</v>
      </c>
      <c r="AK39" s="39">
        <f t="shared" si="3"/>
        <v>625504.64</v>
      </c>
    </row>
    <row r="40" spans="23:37" x14ac:dyDescent="0.2">
      <c r="W40" s="486"/>
      <c r="X40" s="13" t="s">
        <v>26</v>
      </c>
      <c r="Y40" s="28" t="s">
        <v>85</v>
      </c>
      <c r="Z40" s="29" t="s">
        <v>85</v>
      </c>
      <c r="AA40" s="29">
        <v>0</v>
      </c>
      <c r="AB40" s="30">
        <v>21000</v>
      </c>
      <c r="AC40" s="29" t="s">
        <v>85</v>
      </c>
      <c r="AD40" s="29">
        <v>0</v>
      </c>
      <c r="AE40" s="29" t="s">
        <v>85</v>
      </c>
      <c r="AF40" s="29" t="s">
        <v>85</v>
      </c>
      <c r="AG40" s="29" t="s">
        <v>85</v>
      </c>
      <c r="AH40" s="29" t="s">
        <v>85</v>
      </c>
      <c r="AI40" s="31">
        <v>21000</v>
      </c>
      <c r="AJ40" s="39">
        <f t="shared" si="2"/>
        <v>21</v>
      </c>
      <c r="AK40" s="39">
        <f t="shared" si="3"/>
        <v>21</v>
      </c>
    </row>
    <row r="41" spans="23:37" x14ac:dyDescent="0.2">
      <c r="W41" s="486"/>
      <c r="X41" s="13" t="s">
        <v>94</v>
      </c>
      <c r="Y41" s="28" t="s">
        <v>85</v>
      </c>
      <c r="Z41" s="29" t="s">
        <v>85</v>
      </c>
      <c r="AA41" s="29">
        <v>0</v>
      </c>
      <c r="AB41" s="29">
        <v>0</v>
      </c>
      <c r="AC41" s="29" t="s">
        <v>85</v>
      </c>
      <c r="AD41" s="30">
        <v>350</v>
      </c>
      <c r="AE41" s="29" t="s">
        <v>85</v>
      </c>
      <c r="AF41" s="29" t="s">
        <v>85</v>
      </c>
      <c r="AG41" s="29" t="s">
        <v>85</v>
      </c>
      <c r="AH41" s="29" t="s">
        <v>85</v>
      </c>
      <c r="AI41" s="31">
        <v>350</v>
      </c>
      <c r="AJ41" s="39">
        <f t="shared" si="2"/>
        <v>0</v>
      </c>
      <c r="AK41" s="39">
        <f t="shared" si="3"/>
        <v>350</v>
      </c>
    </row>
    <row r="42" spans="23:37" ht="15" thickBot="1" x14ac:dyDescent="0.25">
      <c r="W42" s="486"/>
      <c r="X42" s="13" t="s">
        <v>95</v>
      </c>
      <c r="Y42" s="28" t="s">
        <v>85</v>
      </c>
      <c r="Z42" s="29" t="s">
        <v>85</v>
      </c>
      <c r="AA42" s="29">
        <v>0</v>
      </c>
      <c r="AB42" s="30">
        <v>657146520</v>
      </c>
      <c r="AC42" s="29" t="s">
        <v>85</v>
      </c>
      <c r="AD42" s="29">
        <v>0</v>
      </c>
      <c r="AE42" s="29" t="s">
        <v>85</v>
      </c>
      <c r="AF42" s="29" t="s">
        <v>85</v>
      </c>
      <c r="AG42" s="29" t="s">
        <v>85</v>
      </c>
      <c r="AH42" s="29" t="s">
        <v>85</v>
      </c>
      <c r="AI42" s="31">
        <v>657146520</v>
      </c>
      <c r="AJ42" s="39">
        <f t="shared" si="2"/>
        <v>657146.52</v>
      </c>
      <c r="AK42" s="39">
        <f t="shared" si="3"/>
        <v>657146.52</v>
      </c>
    </row>
    <row r="43" spans="23:37" ht="15" thickBot="1" x14ac:dyDescent="0.25">
      <c r="W43" s="486"/>
      <c r="X43" s="49" t="s">
        <v>77</v>
      </c>
      <c r="Y43" s="50" t="s">
        <v>85</v>
      </c>
      <c r="Z43" s="51" t="s">
        <v>85</v>
      </c>
      <c r="AA43" s="52">
        <v>624000</v>
      </c>
      <c r="AB43" s="52">
        <v>670207744</v>
      </c>
      <c r="AC43" s="51" t="s">
        <v>85</v>
      </c>
      <c r="AD43" s="52">
        <v>350</v>
      </c>
      <c r="AE43" s="51" t="s">
        <v>85</v>
      </c>
      <c r="AF43" s="51" t="s">
        <v>85</v>
      </c>
      <c r="AG43" s="51" t="s">
        <v>85</v>
      </c>
      <c r="AH43" s="51" t="s">
        <v>85</v>
      </c>
      <c r="AI43" s="53">
        <v>670832094.00000012</v>
      </c>
      <c r="AJ43" s="39">
        <f t="shared" si="2"/>
        <v>670207.74399999995</v>
      </c>
      <c r="AK43" s="39">
        <f t="shared" si="3"/>
        <v>1294557.7439999999</v>
      </c>
    </row>
    <row r="44" spans="23:37" x14ac:dyDescent="0.2">
      <c r="W44" s="485" t="s">
        <v>97</v>
      </c>
      <c r="X44" s="13" t="s">
        <v>84</v>
      </c>
      <c r="Y44" s="28" t="s">
        <v>85</v>
      </c>
      <c r="Z44" s="29" t="s">
        <v>85</v>
      </c>
      <c r="AA44" s="29">
        <v>0</v>
      </c>
      <c r="AB44" s="29">
        <v>0</v>
      </c>
      <c r="AC44" s="29" t="s">
        <v>85</v>
      </c>
      <c r="AD44" s="30">
        <v>49500</v>
      </c>
      <c r="AE44" s="29" t="s">
        <v>85</v>
      </c>
      <c r="AF44" s="29" t="s">
        <v>85</v>
      </c>
      <c r="AG44" s="29" t="s">
        <v>85</v>
      </c>
      <c r="AH44" s="29" t="s">
        <v>85</v>
      </c>
      <c r="AI44" s="31">
        <v>49500</v>
      </c>
      <c r="AJ44" s="39">
        <f>AB44/1000</f>
        <v>0</v>
      </c>
      <c r="AK44" s="39">
        <f t="shared" si="3"/>
        <v>49500</v>
      </c>
    </row>
    <row r="45" spans="23:37" x14ac:dyDescent="0.2">
      <c r="W45" s="486"/>
      <c r="X45" s="13" t="s">
        <v>86</v>
      </c>
      <c r="Y45" s="28" t="s">
        <v>85</v>
      </c>
      <c r="Z45" s="29" t="s">
        <v>85</v>
      </c>
      <c r="AA45" s="29">
        <v>0</v>
      </c>
      <c r="AB45" s="30">
        <v>121248622.99999999</v>
      </c>
      <c r="AC45" s="29" t="s">
        <v>85</v>
      </c>
      <c r="AD45" s="29">
        <v>0</v>
      </c>
      <c r="AE45" s="29" t="s">
        <v>85</v>
      </c>
      <c r="AF45" s="29" t="s">
        <v>85</v>
      </c>
      <c r="AG45" s="29" t="s">
        <v>85</v>
      </c>
      <c r="AH45" s="29" t="s">
        <v>85</v>
      </c>
      <c r="AI45" s="31">
        <v>121248622.99999999</v>
      </c>
      <c r="AJ45" s="39">
        <f t="shared" ref="AJ45:AJ62" si="4">AB45/1000</f>
        <v>121248.62299999999</v>
      </c>
      <c r="AK45" s="39">
        <f t="shared" si="3"/>
        <v>121248.62299999999</v>
      </c>
    </row>
    <row r="46" spans="23:37" x14ac:dyDescent="0.2">
      <c r="W46" s="486"/>
      <c r="X46" s="13" t="s">
        <v>87</v>
      </c>
      <c r="Y46" s="28" t="s">
        <v>85</v>
      </c>
      <c r="Z46" s="29" t="s">
        <v>85</v>
      </c>
      <c r="AA46" s="30">
        <v>4860</v>
      </c>
      <c r="AB46" s="30">
        <v>272747174</v>
      </c>
      <c r="AC46" s="29" t="s">
        <v>85</v>
      </c>
      <c r="AD46" s="30">
        <v>1717780</v>
      </c>
      <c r="AE46" s="29" t="s">
        <v>85</v>
      </c>
      <c r="AF46" s="29" t="s">
        <v>85</v>
      </c>
      <c r="AG46" s="29" t="s">
        <v>85</v>
      </c>
      <c r="AH46" s="29" t="s">
        <v>85</v>
      </c>
      <c r="AI46" s="31">
        <v>274469813.99999994</v>
      </c>
      <c r="AJ46" s="39">
        <f t="shared" si="4"/>
        <v>272747.174</v>
      </c>
      <c r="AK46" s="39">
        <f t="shared" si="3"/>
        <v>1995387.1740000001</v>
      </c>
    </row>
    <row r="47" spans="23:37" x14ac:dyDescent="0.2">
      <c r="W47" s="486"/>
      <c r="X47" s="13" t="s">
        <v>21</v>
      </c>
      <c r="Y47" s="28" t="s">
        <v>85</v>
      </c>
      <c r="Z47" s="29" t="s">
        <v>85</v>
      </c>
      <c r="AA47" s="30">
        <v>4500</v>
      </c>
      <c r="AB47" s="30">
        <v>36399600</v>
      </c>
      <c r="AC47" s="29" t="s">
        <v>85</v>
      </c>
      <c r="AD47" s="29">
        <v>0</v>
      </c>
      <c r="AE47" s="29" t="s">
        <v>85</v>
      </c>
      <c r="AF47" s="29" t="s">
        <v>85</v>
      </c>
      <c r="AG47" s="29" t="s">
        <v>85</v>
      </c>
      <c r="AH47" s="29" t="s">
        <v>85</v>
      </c>
      <c r="AI47" s="31">
        <v>36404100</v>
      </c>
      <c r="AJ47" s="39">
        <f t="shared" si="4"/>
        <v>36399.599999999999</v>
      </c>
      <c r="AK47" s="39">
        <f t="shared" si="3"/>
        <v>40899.599999999999</v>
      </c>
    </row>
    <row r="48" spans="23:37" x14ac:dyDescent="0.2">
      <c r="W48" s="486"/>
      <c r="X48" s="13" t="s">
        <v>88</v>
      </c>
      <c r="Y48" s="28" t="s">
        <v>85</v>
      </c>
      <c r="Z48" s="29" t="s">
        <v>85</v>
      </c>
      <c r="AA48" s="29">
        <v>0</v>
      </c>
      <c r="AB48" s="30">
        <v>37719398.999999993</v>
      </c>
      <c r="AC48" s="29" t="s">
        <v>85</v>
      </c>
      <c r="AD48" s="30">
        <v>44040</v>
      </c>
      <c r="AE48" s="29" t="s">
        <v>85</v>
      </c>
      <c r="AF48" s="29" t="s">
        <v>85</v>
      </c>
      <c r="AG48" s="29" t="s">
        <v>85</v>
      </c>
      <c r="AH48" s="29" t="s">
        <v>85</v>
      </c>
      <c r="AI48" s="31">
        <v>37763438.999999985</v>
      </c>
      <c r="AJ48" s="39">
        <f t="shared" si="4"/>
        <v>37719.39899999999</v>
      </c>
      <c r="AK48" s="39">
        <f t="shared" si="3"/>
        <v>81759.39899999999</v>
      </c>
    </row>
    <row r="49" spans="23:37" x14ac:dyDescent="0.2">
      <c r="W49" s="486"/>
      <c r="X49" s="13" t="s">
        <v>89</v>
      </c>
      <c r="Y49" s="28" t="s">
        <v>85</v>
      </c>
      <c r="Z49" s="29" t="s">
        <v>85</v>
      </c>
      <c r="AA49" s="29">
        <v>0</v>
      </c>
      <c r="AB49" s="30">
        <v>204456000.00000003</v>
      </c>
      <c r="AC49" s="29" t="s">
        <v>85</v>
      </c>
      <c r="AD49" s="29">
        <v>0</v>
      </c>
      <c r="AE49" s="29" t="s">
        <v>85</v>
      </c>
      <c r="AF49" s="29" t="s">
        <v>85</v>
      </c>
      <c r="AG49" s="29" t="s">
        <v>85</v>
      </c>
      <c r="AH49" s="29" t="s">
        <v>85</v>
      </c>
      <c r="AI49" s="31">
        <v>204456000.00000003</v>
      </c>
      <c r="AJ49" s="39">
        <f t="shared" si="4"/>
        <v>204456.00000000003</v>
      </c>
      <c r="AK49" s="39">
        <f t="shared" si="3"/>
        <v>204456.00000000003</v>
      </c>
    </row>
    <row r="50" spans="23:37" x14ac:dyDescent="0.2">
      <c r="W50" s="486"/>
      <c r="X50" s="13" t="s">
        <v>90</v>
      </c>
      <c r="Y50" s="28" t="s">
        <v>85</v>
      </c>
      <c r="Z50" s="29" t="s">
        <v>85</v>
      </c>
      <c r="AA50" s="29">
        <v>0</v>
      </c>
      <c r="AB50" s="30">
        <v>106911018</v>
      </c>
      <c r="AC50" s="29" t="s">
        <v>85</v>
      </c>
      <c r="AD50" s="29">
        <v>0</v>
      </c>
      <c r="AE50" s="29" t="s">
        <v>85</v>
      </c>
      <c r="AF50" s="29" t="s">
        <v>85</v>
      </c>
      <c r="AG50" s="29" t="s">
        <v>85</v>
      </c>
      <c r="AH50" s="29" t="s">
        <v>85</v>
      </c>
      <c r="AI50" s="31">
        <v>106911018</v>
      </c>
      <c r="AJ50" s="39">
        <f t="shared" si="4"/>
        <v>106911.018</v>
      </c>
      <c r="AK50" s="39">
        <f t="shared" si="3"/>
        <v>106911.018</v>
      </c>
    </row>
    <row r="51" spans="23:37" x14ac:dyDescent="0.2">
      <c r="W51" s="486"/>
      <c r="X51" s="13" t="s">
        <v>53</v>
      </c>
      <c r="Y51" s="28" t="s">
        <v>85</v>
      </c>
      <c r="Z51" s="29" t="s">
        <v>85</v>
      </c>
      <c r="AA51" s="30">
        <v>4509967</v>
      </c>
      <c r="AB51" s="30">
        <v>83085874</v>
      </c>
      <c r="AC51" s="29" t="s">
        <v>85</v>
      </c>
      <c r="AD51" s="29">
        <v>0</v>
      </c>
      <c r="AE51" s="29" t="s">
        <v>85</v>
      </c>
      <c r="AF51" s="29" t="s">
        <v>85</v>
      </c>
      <c r="AG51" s="29" t="s">
        <v>85</v>
      </c>
      <c r="AH51" s="29" t="s">
        <v>85</v>
      </c>
      <c r="AI51" s="31">
        <v>87595841</v>
      </c>
      <c r="AJ51" s="39">
        <f t="shared" si="4"/>
        <v>83085.873999999996</v>
      </c>
      <c r="AK51" s="39">
        <f t="shared" si="3"/>
        <v>4593052.8739999998</v>
      </c>
    </row>
    <row r="52" spans="23:37" x14ac:dyDescent="0.2">
      <c r="W52" s="486"/>
      <c r="X52" s="13" t="s">
        <v>91</v>
      </c>
      <c r="Y52" s="28" t="s">
        <v>85</v>
      </c>
      <c r="Z52" s="29" t="s">
        <v>85</v>
      </c>
      <c r="AA52" s="30">
        <v>45000</v>
      </c>
      <c r="AB52" s="30">
        <v>80771601</v>
      </c>
      <c r="AC52" s="29" t="s">
        <v>85</v>
      </c>
      <c r="AD52" s="29">
        <v>0</v>
      </c>
      <c r="AE52" s="29" t="s">
        <v>85</v>
      </c>
      <c r="AF52" s="29" t="s">
        <v>85</v>
      </c>
      <c r="AG52" s="29" t="s">
        <v>85</v>
      </c>
      <c r="AH52" s="29" t="s">
        <v>85</v>
      </c>
      <c r="AI52" s="31">
        <v>80816601</v>
      </c>
      <c r="AJ52" s="39">
        <f t="shared" si="4"/>
        <v>80771.600999999995</v>
      </c>
      <c r="AK52" s="39">
        <f t="shared" si="3"/>
        <v>125771.601</v>
      </c>
    </row>
    <row r="53" spans="23:37" x14ac:dyDescent="0.2">
      <c r="W53" s="486"/>
      <c r="X53" s="13" t="s">
        <v>22</v>
      </c>
      <c r="Y53" s="28" t="s">
        <v>85</v>
      </c>
      <c r="Z53" s="29" t="s">
        <v>85</v>
      </c>
      <c r="AA53" s="29">
        <v>0</v>
      </c>
      <c r="AB53" s="30">
        <v>57684960</v>
      </c>
      <c r="AC53" s="29" t="s">
        <v>85</v>
      </c>
      <c r="AD53" s="29">
        <v>0</v>
      </c>
      <c r="AE53" s="29" t="s">
        <v>85</v>
      </c>
      <c r="AF53" s="29" t="s">
        <v>85</v>
      </c>
      <c r="AG53" s="29" t="s">
        <v>85</v>
      </c>
      <c r="AH53" s="29" t="s">
        <v>85</v>
      </c>
      <c r="AI53" s="31">
        <v>57684960</v>
      </c>
      <c r="AJ53" s="39">
        <f t="shared" si="4"/>
        <v>57684.959999999999</v>
      </c>
      <c r="AK53" s="39">
        <f t="shared" si="3"/>
        <v>57684.959999999999</v>
      </c>
    </row>
    <row r="54" spans="23:37" x14ac:dyDescent="0.2">
      <c r="W54" s="486"/>
      <c r="X54" s="13" t="s">
        <v>92</v>
      </c>
      <c r="Y54" s="28" t="s">
        <v>85</v>
      </c>
      <c r="Z54" s="29" t="s">
        <v>85</v>
      </c>
      <c r="AA54" s="29">
        <v>0</v>
      </c>
      <c r="AB54" s="30">
        <v>88830000</v>
      </c>
      <c r="AC54" s="29" t="s">
        <v>85</v>
      </c>
      <c r="AD54" s="29">
        <v>0</v>
      </c>
      <c r="AE54" s="29" t="s">
        <v>85</v>
      </c>
      <c r="AF54" s="29" t="s">
        <v>85</v>
      </c>
      <c r="AG54" s="29" t="s">
        <v>85</v>
      </c>
      <c r="AH54" s="29" t="s">
        <v>85</v>
      </c>
      <c r="AI54" s="31">
        <v>88830000</v>
      </c>
      <c r="AJ54" s="39">
        <f t="shared" si="4"/>
        <v>88830</v>
      </c>
      <c r="AK54" s="39">
        <f t="shared" si="3"/>
        <v>88830</v>
      </c>
    </row>
    <row r="55" spans="23:37" x14ac:dyDescent="0.2">
      <c r="W55" s="486"/>
      <c r="X55" s="13" t="s">
        <v>93</v>
      </c>
      <c r="Y55" s="28" t="s">
        <v>85</v>
      </c>
      <c r="Z55" s="29" t="s">
        <v>85</v>
      </c>
      <c r="AA55" s="30">
        <v>1232585</v>
      </c>
      <c r="AB55" s="30">
        <v>47209000</v>
      </c>
      <c r="AC55" s="29" t="s">
        <v>85</v>
      </c>
      <c r="AD55" s="29">
        <v>0</v>
      </c>
      <c r="AE55" s="29" t="s">
        <v>85</v>
      </c>
      <c r="AF55" s="29" t="s">
        <v>85</v>
      </c>
      <c r="AG55" s="29" t="s">
        <v>85</v>
      </c>
      <c r="AH55" s="29" t="s">
        <v>85</v>
      </c>
      <c r="AI55" s="31">
        <v>48441585</v>
      </c>
      <c r="AJ55" s="39">
        <f t="shared" si="4"/>
        <v>47209</v>
      </c>
      <c r="AK55" s="39">
        <f t="shared" si="3"/>
        <v>1279794</v>
      </c>
    </row>
    <row r="56" spans="23:37" x14ac:dyDescent="0.2">
      <c r="W56" s="486"/>
      <c r="X56" s="13" t="s">
        <v>23</v>
      </c>
      <c r="Y56" s="28" t="s">
        <v>85</v>
      </c>
      <c r="Z56" s="29" t="s">
        <v>85</v>
      </c>
      <c r="AA56" s="29">
        <v>0</v>
      </c>
      <c r="AB56" s="30">
        <v>111091932</v>
      </c>
      <c r="AC56" s="29" t="s">
        <v>85</v>
      </c>
      <c r="AD56" s="29">
        <v>0</v>
      </c>
      <c r="AE56" s="29" t="s">
        <v>85</v>
      </c>
      <c r="AF56" s="29" t="s">
        <v>85</v>
      </c>
      <c r="AG56" s="29" t="s">
        <v>85</v>
      </c>
      <c r="AH56" s="29" t="s">
        <v>85</v>
      </c>
      <c r="AI56" s="31">
        <v>111091932</v>
      </c>
      <c r="AJ56" s="39">
        <f t="shared" si="4"/>
        <v>111091.932</v>
      </c>
      <c r="AK56" s="39">
        <f t="shared" si="3"/>
        <v>111091.932</v>
      </c>
    </row>
    <row r="57" spans="23:37" x14ac:dyDescent="0.2">
      <c r="W57" s="486"/>
      <c r="X57" s="13" t="s">
        <v>24</v>
      </c>
      <c r="Y57" s="28" t="s">
        <v>85</v>
      </c>
      <c r="Z57" s="29" t="s">
        <v>85</v>
      </c>
      <c r="AA57" s="29">
        <v>0</v>
      </c>
      <c r="AB57" s="30">
        <v>92170000</v>
      </c>
      <c r="AC57" s="29" t="s">
        <v>85</v>
      </c>
      <c r="AD57" s="29">
        <v>0</v>
      </c>
      <c r="AE57" s="29" t="s">
        <v>85</v>
      </c>
      <c r="AF57" s="29" t="s">
        <v>85</v>
      </c>
      <c r="AG57" s="29" t="s">
        <v>85</v>
      </c>
      <c r="AH57" s="29" t="s">
        <v>85</v>
      </c>
      <c r="AI57" s="31">
        <v>92170000</v>
      </c>
      <c r="AJ57" s="39">
        <f t="shared" si="4"/>
        <v>92170</v>
      </c>
      <c r="AK57" s="39">
        <f t="shared" si="3"/>
        <v>92170</v>
      </c>
    </row>
    <row r="58" spans="23:37" x14ac:dyDescent="0.2">
      <c r="W58" s="486"/>
      <c r="X58" s="13" t="s">
        <v>25</v>
      </c>
      <c r="Y58" s="28" t="s">
        <v>85</v>
      </c>
      <c r="Z58" s="29" t="s">
        <v>85</v>
      </c>
      <c r="AA58" s="30">
        <v>40970929</v>
      </c>
      <c r="AB58" s="30">
        <v>5180000</v>
      </c>
      <c r="AC58" s="29" t="s">
        <v>85</v>
      </c>
      <c r="AD58" s="29">
        <v>0</v>
      </c>
      <c r="AE58" s="29" t="s">
        <v>85</v>
      </c>
      <c r="AF58" s="29" t="s">
        <v>85</v>
      </c>
      <c r="AG58" s="29" t="s">
        <v>85</v>
      </c>
      <c r="AH58" s="29" t="s">
        <v>85</v>
      </c>
      <c r="AI58" s="31">
        <v>46150929.000000007</v>
      </c>
      <c r="AJ58" s="39">
        <f t="shared" si="4"/>
        <v>5180</v>
      </c>
      <c r="AK58" s="39">
        <f t="shared" si="3"/>
        <v>40976109</v>
      </c>
    </row>
    <row r="59" spans="23:37" x14ac:dyDescent="0.2">
      <c r="W59" s="486"/>
      <c r="X59" s="13" t="s">
        <v>26</v>
      </c>
      <c r="Y59" s="28" t="s">
        <v>85</v>
      </c>
      <c r="Z59" s="29" t="s">
        <v>85</v>
      </c>
      <c r="AA59" s="29">
        <v>0</v>
      </c>
      <c r="AB59" s="30">
        <v>66160000</v>
      </c>
      <c r="AC59" s="29" t="s">
        <v>85</v>
      </c>
      <c r="AD59" s="30">
        <v>574615</v>
      </c>
      <c r="AE59" s="29" t="s">
        <v>85</v>
      </c>
      <c r="AF59" s="29" t="s">
        <v>85</v>
      </c>
      <c r="AG59" s="29" t="s">
        <v>85</v>
      </c>
      <c r="AH59" s="29" t="s">
        <v>85</v>
      </c>
      <c r="AI59" s="31">
        <v>66734615</v>
      </c>
      <c r="AJ59" s="39">
        <f t="shared" si="4"/>
        <v>66160</v>
      </c>
      <c r="AK59" s="39">
        <f t="shared" si="3"/>
        <v>640775</v>
      </c>
    </row>
    <row r="60" spans="23:37" x14ac:dyDescent="0.2">
      <c r="W60" s="486"/>
      <c r="X60" s="13" t="s">
        <v>94</v>
      </c>
      <c r="Y60" s="28" t="s">
        <v>85</v>
      </c>
      <c r="Z60" s="29" t="s">
        <v>85</v>
      </c>
      <c r="AA60" s="30">
        <v>153720</v>
      </c>
      <c r="AB60" s="29">
        <v>0</v>
      </c>
      <c r="AC60" s="29" t="s">
        <v>85</v>
      </c>
      <c r="AD60" s="30">
        <v>158399.99999999997</v>
      </c>
      <c r="AE60" s="29" t="s">
        <v>85</v>
      </c>
      <c r="AF60" s="29" t="s">
        <v>85</v>
      </c>
      <c r="AG60" s="29" t="s">
        <v>85</v>
      </c>
      <c r="AH60" s="29" t="s">
        <v>85</v>
      </c>
      <c r="AI60" s="31">
        <v>312120</v>
      </c>
      <c r="AJ60" s="39">
        <f t="shared" si="4"/>
        <v>0</v>
      </c>
      <c r="AK60" s="39">
        <f t="shared" si="3"/>
        <v>312120</v>
      </c>
    </row>
    <row r="61" spans="23:37" ht="15" thickBot="1" x14ac:dyDescent="0.25">
      <c r="W61" s="486"/>
      <c r="X61" s="13" t="s">
        <v>95</v>
      </c>
      <c r="Y61" s="28" t="s">
        <v>85</v>
      </c>
      <c r="Z61" s="29" t="s">
        <v>85</v>
      </c>
      <c r="AA61" s="29">
        <v>0</v>
      </c>
      <c r="AB61" s="30">
        <v>4300256</v>
      </c>
      <c r="AC61" s="29" t="s">
        <v>85</v>
      </c>
      <c r="AD61" s="29">
        <v>0</v>
      </c>
      <c r="AE61" s="29" t="s">
        <v>85</v>
      </c>
      <c r="AF61" s="29" t="s">
        <v>85</v>
      </c>
      <c r="AG61" s="29" t="s">
        <v>85</v>
      </c>
      <c r="AH61" s="29" t="s">
        <v>85</v>
      </c>
      <c r="AI61" s="31">
        <v>4300256</v>
      </c>
      <c r="AJ61" s="39">
        <f t="shared" si="4"/>
        <v>4300.2560000000003</v>
      </c>
      <c r="AK61" s="39">
        <f t="shared" si="3"/>
        <v>4300.2560000000003</v>
      </c>
    </row>
    <row r="62" spans="23:37" ht="15" thickBot="1" x14ac:dyDescent="0.25">
      <c r="W62" s="486"/>
      <c r="X62" s="109" t="s">
        <v>77</v>
      </c>
      <c r="Y62" s="110" t="s">
        <v>85</v>
      </c>
      <c r="Z62" s="110" t="s">
        <v>85</v>
      </c>
      <c r="AA62" s="111">
        <v>46921560.999999985</v>
      </c>
      <c r="AB62" s="111">
        <v>1415965437.0000007</v>
      </c>
      <c r="AC62" s="110" t="s">
        <v>85</v>
      </c>
      <c r="AD62" s="111">
        <v>2544334.9999999991</v>
      </c>
      <c r="AE62" s="110" t="s">
        <v>85</v>
      </c>
      <c r="AF62" s="110" t="s">
        <v>85</v>
      </c>
      <c r="AG62" s="110" t="s">
        <v>85</v>
      </c>
      <c r="AH62" s="110" t="s">
        <v>85</v>
      </c>
      <c r="AI62" s="111">
        <v>1465431333.0000005</v>
      </c>
      <c r="AJ62" s="112">
        <f t="shared" si="4"/>
        <v>1415965.4370000006</v>
      </c>
      <c r="AK62" s="39">
        <f t="shared" si="3"/>
        <v>50881861.436999984</v>
      </c>
    </row>
    <row r="63" spans="23:37" x14ac:dyDescent="0.2">
      <c r="W63" s="485" t="s">
        <v>98</v>
      </c>
      <c r="X63" s="13" t="s">
        <v>84</v>
      </c>
      <c r="Y63" s="28" t="s">
        <v>85</v>
      </c>
      <c r="Z63" s="29" t="s">
        <v>85</v>
      </c>
      <c r="AA63" s="29">
        <v>0</v>
      </c>
      <c r="AB63" s="30">
        <v>21969100</v>
      </c>
      <c r="AC63" s="29">
        <v>0</v>
      </c>
      <c r="AD63" s="29">
        <v>0</v>
      </c>
      <c r="AE63" s="29" t="s">
        <v>85</v>
      </c>
      <c r="AF63" s="29" t="s">
        <v>85</v>
      </c>
      <c r="AG63" s="29" t="s">
        <v>85</v>
      </c>
      <c r="AH63" s="29" t="s">
        <v>85</v>
      </c>
      <c r="AI63" s="31">
        <v>21969100</v>
      </c>
      <c r="AJ63" s="39">
        <f>(AB63+AC63)/1000</f>
        <v>21969.1</v>
      </c>
      <c r="AK63" s="39">
        <f>AJ63+AA63+AD63</f>
        <v>21969.1</v>
      </c>
    </row>
    <row r="64" spans="23:37" x14ac:dyDescent="0.2">
      <c r="W64" s="486"/>
      <c r="X64" s="13" t="s">
        <v>86</v>
      </c>
      <c r="Y64" s="28" t="s">
        <v>85</v>
      </c>
      <c r="Z64" s="29" t="s">
        <v>85</v>
      </c>
      <c r="AA64" s="29">
        <v>0</v>
      </c>
      <c r="AB64" s="30">
        <v>25307185.999999996</v>
      </c>
      <c r="AC64" s="29">
        <v>0</v>
      </c>
      <c r="AD64" s="29">
        <v>0</v>
      </c>
      <c r="AE64" s="29" t="s">
        <v>85</v>
      </c>
      <c r="AF64" s="29" t="s">
        <v>85</v>
      </c>
      <c r="AG64" s="29" t="s">
        <v>85</v>
      </c>
      <c r="AH64" s="29" t="s">
        <v>85</v>
      </c>
      <c r="AI64" s="31">
        <v>25307185.999999996</v>
      </c>
      <c r="AJ64" s="39">
        <f t="shared" ref="AJ64:AJ81" si="5">(AB64+AC64)/1000</f>
        <v>25307.185999999998</v>
      </c>
      <c r="AK64" s="39">
        <f t="shared" ref="AK64:AK81" si="6">AJ64+AA64+AD64</f>
        <v>25307.185999999998</v>
      </c>
    </row>
    <row r="65" spans="23:37" x14ac:dyDescent="0.2">
      <c r="W65" s="486"/>
      <c r="X65" s="13" t="s">
        <v>87</v>
      </c>
      <c r="Y65" s="28" t="s">
        <v>85</v>
      </c>
      <c r="Z65" s="29" t="s">
        <v>85</v>
      </c>
      <c r="AA65" s="29">
        <v>0</v>
      </c>
      <c r="AB65" s="30">
        <v>20547665.000000004</v>
      </c>
      <c r="AC65" s="29">
        <v>0</v>
      </c>
      <c r="AD65" s="29">
        <v>0</v>
      </c>
      <c r="AE65" s="29" t="s">
        <v>85</v>
      </c>
      <c r="AF65" s="29" t="s">
        <v>85</v>
      </c>
      <c r="AG65" s="29" t="s">
        <v>85</v>
      </c>
      <c r="AH65" s="29" t="s">
        <v>85</v>
      </c>
      <c r="AI65" s="31">
        <v>20547665.000000004</v>
      </c>
      <c r="AJ65" s="39">
        <f t="shared" si="5"/>
        <v>20547.665000000005</v>
      </c>
      <c r="AK65" s="39">
        <f t="shared" si="6"/>
        <v>20547.665000000005</v>
      </c>
    </row>
    <row r="66" spans="23:37" x14ac:dyDescent="0.2">
      <c r="W66" s="486"/>
      <c r="X66" s="13" t="s">
        <v>21</v>
      </c>
      <c r="Y66" s="28" t="s">
        <v>85</v>
      </c>
      <c r="Z66" s="29" t="s">
        <v>85</v>
      </c>
      <c r="AA66" s="30">
        <v>324</v>
      </c>
      <c r="AB66" s="30">
        <v>20625309.999999996</v>
      </c>
      <c r="AC66" s="29">
        <v>0</v>
      </c>
      <c r="AD66" s="29">
        <v>0</v>
      </c>
      <c r="AE66" s="29" t="s">
        <v>85</v>
      </c>
      <c r="AF66" s="29" t="s">
        <v>85</v>
      </c>
      <c r="AG66" s="29" t="s">
        <v>85</v>
      </c>
      <c r="AH66" s="29" t="s">
        <v>85</v>
      </c>
      <c r="AI66" s="31">
        <v>20625633.999999996</v>
      </c>
      <c r="AJ66" s="39">
        <f t="shared" si="5"/>
        <v>20625.309999999998</v>
      </c>
      <c r="AK66" s="39">
        <f t="shared" si="6"/>
        <v>20949.309999999998</v>
      </c>
    </row>
    <row r="67" spans="23:37" x14ac:dyDescent="0.2">
      <c r="W67" s="486"/>
      <c r="X67" s="13" t="s">
        <v>88</v>
      </c>
      <c r="Y67" s="28" t="s">
        <v>85</v>
      </c>
      <c r="Z67" s="29" t="s">
        <v>85</v>
      </c>
      <c r="AA67" s="29">
        <v>0</v>
      </c>
      <c r="AB67" s="30">
        <v>22429839.999999996</v>
      </c>
      <c r="AC67" s="30">
        <v>4320</v>
      </c>
      <c r="AD67" s="30">
        <v>28584</v>
      </c>
      <c r="AE67" s="29" t="s">
        <v>85</v>
      </c>
      <c r="AF67" s="29" t="s">
        <v>85</v>
      </c>
      <c r="AG67" s="29" t="s">
        <v>85</v>
      </c>
      <c r="AH67" s="29" t="s">
        <v>85</v>
      </c>
      <c r="AI67" s="31">
        <v>22462744.000000007</v>
      </c>
      <c r="AJ67" s="39">
        <f t="shared" si="5"/>
        <v>22434.159999999996</v>
      </c>
      <c r="AK67" s="39">
        <f t="shared" si="6"/>
        <v>51018.159999999996</v>
      </c>
    </row>
    <row r="68" spans="23:37" x14ac:dyDescent="0.2">
      <c r="W68" s="486"/>
      <c r="X68" s="13" t="s">
        <v>89</v>
      </c>
      <c r="Y68" s="28" t="s">
        <v>85</v>
      </c>
      <c r="Z68" s="29" t="s">
        <v>85</v>
      </c>
      <c r="AA68" s="29">
        <v>0</v>
      </c>
      <c r="AB68" s="30">
        <v>8950312.9999999963</v>
      </c>
      <c r="AC68" s="29">
        <v>0</v>
      </c>
      <c r="AD68" s="29">
        <v>0</v>
      </c>
      <c r="AE68" s="29" t="s">
        <v>85</v>
      </c>
      <c r="AF68" s="29" t="s">
        <v>85</v>
      </c>
      <c r="AG68" s="29" t="s">
        <v>85</v>
      </c>
      <c r="AH68" s="29" t="s">
        <v>85</v>
      </c>
      <c r="AI68" s="31">
        <v>8950312.9999999963</v>
      </c>
      <c r="AJ68" s="39">
        <f t="shared" si="5"/>
        <v>8950.3129999999965</v>
      </c>
      <c r="AK68" s="39">
        <f t="shared" si="6"/>
        <v>8950.3129999999965</v>
      </c>
    </row>
    <row r="69" spans="23:37" x14ac:dyDescent="0.2">
      <c r="W69" s="486"/>
      <c r="X69" s="13" t="s">
        <v>90</v>
      </c>
      <c r="Y69" s="28" t="s">
        <v>85</v>
      </c>
      <c r="Z69" s="29" t="s">
        <v>85</v>
      </c>
      <c r="AA69" s="29">
        <v>0</v>
      </c>
      <c r="AB69" s="30">
        <v>30069610.999999996</v>
      </c>
      <c r="AC69" s="29">
        <v>0</v>
      </c>
      <c r="AD69" s="29">
        <v>0</v>
      </c>
      <c r="AE69" s="29" t="s">
        <v>85</v>
      </c>
      <c r="AF69" s="29" t="s">
        <v>85</v>
      </c>
      <c r="AG69" s="29" t="s">
        <v>85</v>
      </c>
      <c r="AH69" s="29" t="s">
        <v>85</v>
      </c>
      <c r="AI69" s="31">
        <v>30069610.999999996</v>
      </c>
      <c r="AJ69" s="39">
        <f t="shared" si="5"/>
        <v>30069.610999999997</v>
      </c>
      <c r="AK69" s="39">
        <f t="shared" si="6"/>
        <v>30069.610999999997</v>
      </c>
    </row>
    <row r="70" spans="23:37" x14ac:dyDescent="0.2">
      <c r="W70" s="486"/>
      <c r="X70" s="13" t="s">
        <v>53</v>
      </c>
      <c r="Y70" s="28" t="s">
        <v>85</v>
      </c>
      <c r="Z70" s="29" t="s">
        <v>85</v>
      </c>
      <c r="AA70" s="30">
        <v>195069</v>
      </c>
      <c r="AB70" s="30">
        <v>88992028</v>
      </c>
      <c r="AC70" s="29">
        <v>0</v>
      </c>
      <c r="AD70" s="30">
        <v>492</v>
      </c>
      <c r="AE70" s="29" t="s">
        <v>85</v>
      </c>
      <c r="AF70" s="29" t="s">
        <v>85</v>
      </c>
      <c r="AG70" s="29" t="s">
        <v>85</v>
      </c>
      <c r="AH70" s="29" t="s">
        <v>85</v>
      </c>
      <c r="AI70" s="31">
        <v>89187588.99999997</v>
      </c>
      <c r="AJ70" s="39">
        <f t="shared" si="5"/>
        <v>88992.028000000006</v>
      </c>
      <c r="AK70" s="39">
        <f t="shared" si="6"/>
        <v>284553.02799999999</v>
      </c>
    </row>
    <row r="71" spans="23:37" x14ac:dyDescent="0.2">
      <c r="W71" s="486"/>
      <c r="X71" s="13" t="s">
        <v>91</v>
      </c>
      <c r="Y71" s="28" t="s">
        <v>85</v>
      </c>
      <c r="Z71" s="29" t="s">
        <v>85</v>
      </c>
      <c r="AA71" s="30">
        <v>3240</v>
      </c>
      <c r="AB71" s="30">
        <v>10916669.000000002</v>
      </c>
      <c r="AC71" s="29">
        <v>0</v>
      </c>
      <c r="AD71" s="29">
        <v>0</v>
      </c>
      <c r="AE71" s="29" t="s">
        <v>85</v>
      </c>
      <c r="AF71" s="29" t="s">
        <v>85</v>
      </c>
      <c r="AG71" s="29" t="s">
        <v>85</v>
      </c>
      <c r="AH71" s="29" t="s">
        <v>85</v>
      </c>
      <c r="AI71" s="31">
        <v>10919909.000000002</v>
      </c>
      <c r="AJ71" s="39">
        <f t="shared" si="5"/>
        <v>10916.669000000002</v>
      </c>
      <c r="AK71" s="39">
        <f t="shared" si="6"/>
        <v>14156.669000000002</v>
      </c>
    </row>
    <row r="72" spans="23:37" x14ac:dyDescent="0.2">
      <c r="W72" s="486"/>
      <c r="X72" s="13" t="s">
        <v>22</v>
      </c>
      <c r="Y72" s="28" t="s">
        <v>85</v>
      </c>
      <c r="Z72" s="29" t="s">
        <v>85</v>
      </c>
      <c r="AA72" s="29">
        <v>0</v>
      </c>
      <c r="AB72" s="30">
        <v>11675593.000000002</v>
      </c>
      <c r="AC72" s="29">
        <v>0</v>
      </c>
      <c r="AD72" s="29">
        <v>0</v>
      </c>
      <c r="AE72" s="29" t="s">
        <v>85</v>
      </c>
      <c r="AF72" s="29" t="s">
        <v>85</v>
      </c>
      <c r="AG72" s="29" t="s">
        <v>85</v>
      </c>
      <c r="AH72" s="29" t="s">
        <v>85</v>
      </c>
      <c r="AI72" s="31">
        <v>11675593.000000002</v>
      </c>
      <c r="AJ72" s="39">
        <f t="shared" si="5"/>
        <v>11675.593000000003</v>
      </c>
      <c r="AK72" s="39">
        <f t="shared" si="6"/>
        <v>11675.593000000003</v>
      </c>
    </row>
    <row r="73" spans="23:37" x14ac:dyDescent="0.2">
      <c r="W73" s="486"/>
      <c r="X73" s="13" t="s">
        <v>92</v>
      </c>
      <c r="Y73" s="28" t="s">
        <v>85</v>
      </c>
      <c r="Z73" s="29" t="s">
        <v>85</v>
      </c>
      <c r="AA73" s="29">
        <v>0</v>
      </c>
      <c r="AB73" s="30">
        <v>7481299.9999999991</v>
      </c>
      <c r="AC73" s="29">
        <v>0</v>
      </c>
      <c r="AD73" s="29">
        <v>0</v>
      </c>
      <c r="AE73" s="29" t="s">
        <v>85</v>
      </c>
      <c r="AF73" s="29" t="s">
        <v>85</v>
      </c>
      <c r="AG73" s="29" t="s">
        <v>85</v>
      </c>
      <c r="AH73" s="29" t="s">
        <v>85</v>
      </c>
      <c r="AI73" s="31">
        <v>7481299.9999999991</v>
      </c>
      <c r="AJ73" s="39">
        <f t="shared" si="5"/>
        <v>7481.2999999999993</v>
      </c>
      <c r="AK73" s="39">
        <f t="shared" si="6"/>
        <v>7481.2999999999993</v>
      </c>
    </row>
    <row r="74" spans="23:37" x14ac:dyDescent="0.2">
      <c r="W74" s="486"/>
      <c r="X74" s="13" t="s">
        <v>93</v>
      </c>
      <c r="Y74" s="28" t="s">
        <v>85</v>
      </c>
      <c r="Z74" s="29" t="s">
        <v>85</v>
      </c>
      <c r="AA74" s="30">
        <v>620</v>
      </c>
      <c r="AB74" s="30">
        <v>13041031.999999998</v>
      </c>
      <c r="AC74" s="29">
        <v>0</v>
      </c>
      <c r="AD74" s="29">
        <v>0</v>
      </c>
      <c r="AE74" s="29" t="s">
        <v>85</v>
      </c>
      <c r="AF74" s="29" t="s">
        <v>85</v>
      </c>
      <c r="AG74" s="29" t="s">
        <v>85</v>
      </c>
      <c r="AH74" s="29" t="s">
        <v>85</v>
      </c>
      <c r="AI74" s="31">
        <v>13041652</v>
      </c>
      <c r="AJ74" s="39">
        <f t="shared" si="5"/>
        <v>13041.031999999997</v>
      </c>
      <c r="AK74" s="39">
        <f t="shared" si="6"/>
        <v>13661.031999999997</v>
      </c>
    </row>
    <row r="75" spans="23:37" x14ac:dyDescent="0.2">
      <c r="W75" s="486"/>
      <c r="X75" s="13" t="s">
        <v>23</v>
      </c>
      <c r="Y75" s="28" t="s">
        <v>85</v>
      </c>
      <c r="Z75" s="29" t="s">
        <v>85</v>
      </c>
      <c r="AA75" s="29">
        <v>0</v>
      </c>
      <c r="AB75" s="30">
        <v>8705310.9999999981</v>
      </c>
      <c r="AC75" s="29">
        <v>0</v>
      </c>
      <c r="AD75" s="29">
        <v>0</v>
      </c>
      <c r="AE75" s="29" t="s">
        <v>85</v>
      </c>
      <c r="AF75" s="29" t="s">
        <v>85</v>
      </c>
      <c r="AG75" s="29" t="s">
        <v>85</v>
      </c>
      <c r="AH75" s="29" t="s">
        <v>85</v>
      </c>
      <c r="AI75" s="31">
        <v>8705310.9999999981</v>
      </c>
      <c r="AJ75" s="39">
        <f t="shared" si="5"/>
        <v>8705.3109999999979</v>
      </c>
      <c r="AK75" s="39">
        <f t="shared" si="6"/>
        <v>8705.3109999999979</v>
      </c>
    </row>
    <row r="76" spans="23:37" x14ac:dyDescent="0.2">
      <c r="W76" s="486"/>
      <c r="X76" s="13" t="s">
        <v>24</v>
      </c>
      <c r="Y76" s="28" t="s">
        <v>85</v>
      </c>
      <c r="Z76" s="29" t="s">
        <v>85</v>
      </c>
      <c r="AA76" s="29">
        <v>0</v>
      </c>
      <c r="AB76" s="30">
        <v>16117165.000000004</v>
      </c>
      <c r="AC76" s="29">
        <v>0</v>
      </c>
      <c r="AD76" s="29">
        <v>0</v>
      </c>
      <c r="AE76" s="29" t="s">
        <v>85</v>
      </c>
      <c r="AF76" s="29" t="s">
        <v>85</v>
      </c>
      <c r="AG76" s="29" t="s">
        <v>85</v>
      </c>
      <c r="AH76" s="29" t="s">
        <v>85</v>
      </c>
      <c r="AI76" s="31">
        <v>16117165.000000004</v>
      </c>
      <c r="AJ76" s="39">
        <f t="shared" si="5"/>
        <v>16117.165000000005</v>
      </c>
      <c r="AK76" s="39">
        <f t="shared" si="6"/>
        <v>16117.165000000005</v>
      </c>
    </row>
    <row r="77" spans="23:37" x14ac:dyDescent="0.2">
      <c r="W77" s="486"/>
      <c r="X77" s="13" t="s">
        <v>25</v>
      </c>
      <c r="Y77" s="28" t="s">
        <v>85</v>
      </c>
      <c r="Z77" s="29" t="s">
        <v>85</v>
      </c>
      <c r="AA77" s="30">
        <v>96000</v>
      </c>
      <c r="AB77" s="30">
        <v>17768553.000000004</v>
      </c>
      <c r="AC77" s="29">
        <v>0</v>
      </c>
      <c r="AD77" s="29">
        <v>0</v>
      </c>
      <c r="AE77" s="29" t="s">
        <v>85</v>
      </c>
      <c r="AF77" s="29" t="s">
        <v>85</v>
      </c>
      <c r="AG77" s="29" t="s">
        <v>85</v>
      </c>
      <c r="AH77" s="29" t="s">
        <v>85</v>
      </c>
      <c r="AI77" s="31">
        <v>17864553.000000004</v>
      </c>
      <c r="AJ77" s="39">
        <f t="shared" si="5"/>
        <v>17768.553000000004</v>
      </c>
      <c r="AK77" s="39">
        <f t="shared" si="6"/>
        <v>113768.553</v>
      </c>
    </row>
    <row r="78" spans="23:37" x14ac:dyDescent="0.2">
      <c r="W78" s="486"/>
      <c r="X78" s="13" t="s">
        <v>26</v>
      </c>
      <c r="Y78" s="28" t="s">
        <v>85</v>
      </c>
      <c r="Z78" s="29" t="s">
        <v>85</v>
      </c>
      <c r="AA78" s="29">
        <v>0</v>
      </c>
      <c r="AB78" s="30">
        <v>4369079.9999999981</v>
      </c>
      <c r="AC78" s="29">
        <v>0</v>
      </c>
      <c r="AD78" s="29">
        <v>0</v>
      </c>
      <c r="AE78" s="29" t="s">
        <v>85</v>
      </c>
      <c r="AF78" s="29" t="s">
        <v>85</v>
      </c>
      <c r="AG78" s="29" t="s">
        <v>85</v>
      </c>
      <c r="AH78" s="29" t="s">
        <v>85</v>
      </c>
      <c r="AI78" s="31">
        <v>4369079.9999999981</v>
      </c>
      <c r="AJ78" s="39">
        <f t="shared" si="5"/>
        <v>4369.0799999999981</v>
      </c>
      <c r="AK78" s="39">
        <f t="shared" si="6"/>
        <v>4369.0799999999981</v>
      </c>
    </row>
    <row r="79" spans="23:37" x14ac:dyDescent="0.2">
      <c r="W79" s="486"/>
      <c r="X79" s="13" t="s">
        <v>94</v>
      </c>
      <c r="Y79" s="28" t="s">
        <v>85</v>
      </c>
      <c r="Z79" s="29" t="s">
        <v>85</v>
      </c>
      <c r="AA79" s="30">
        <v>7194</v>
      </c>
      <c r="AB79" s="30">
        <v>16363500</v>
      </c>
      <c r="AC79" s="29">
        <v>0</v>
      </c>
      <c r="AD79" s="30">
        <v>4066.0000000000005</v>
      </c>
      <c r="AE79" s="29" t="s">
        <v>85</v>
      </c>
      <c r="AF79" s="29" t="s">
        <v>85</v>
      </c>
      <c r="AG79" s="29" t="s">
        <v>85</v>
      </c>
      <c r="AH79" s="29" t="s">
        <v>85</v>
      </c>
      <c r="AI79" s="31">
        <v>16374760</v>
      </c>
      <c r="AJ79" s="39">
        <f t="shared" si="5"/>
        <v>16363.5</v>
      </c>
      <c r="AK79" s="39">
        <f t="shared" si="6"/>
        <v>27623.5</v>
      </c>
    </row>
    <row r="80" spans="23:37" ht="15" thickBot="1" x14ac:dyDescent="0.25">
      <c r="W80" s="486"/>
      <c r="X80" s="13" t="s">
        <v>95</v>
      </c>
      <c r="Y80" s="28" t="s">
        <v>85</v>
      </c>
      <c r="Z80" s="29" t="s">
        <v>85</v>
      </c>
      <c r="AA80" s="29">
        <v>0</v>
      </c>
      <c r="AB80" s="30">
        <v>7348472.0000000009</v>
      </c>
      <c r="AC80" s="29">
        <v>0</v>
      </c>
      <c r="AD80" s="30">
        <v>6</v>
      </c>
      <c r="AE80" s="29" t="s">
        <v>85</v>
      </c>
      <c r="AF80" s="29" t="s">
        <v>85</v>
      </c>
      <c r="AG80" s="29" t="s">
        <v>85</v>
      </c>
      <c r="AH80" s="29" t="s">
        <v>85</v>
      </c>
      <c r="AI80" s="31">
        <v>7348478.0000000009</v>
      </c>
      <c r="AJ80" s="39">
        <f t="shared" si="5"/>
        <v>7348.4720000000007</v>
      </c>
      <c r="AK80" s="39">
        <f t="shared" si="6"/>
        <v>7354.4720000000007</v>
      </c>
    </row>
    <row r="81" spans="23:37" ht="15" thickBot="1" x14ac:dyDescent="0.25">
      <c r="W81" s="486"/>
      <c r="X81" s="49" t="s">
        <v>77</v>
      </c>
      <c r="Y81" s="50" t="s">
        <v>85</v>
      </c>
      <c r="Z81" s="51" t="s">
        <v>85</v>
      </c>
      <c r="AA81" s="52">
        <v>302446.99999999994</v>
      </c>
      <c r="AB81" s="52">
        <v>352677727.9999997</v>
      </c>
      <c r="AC81" s="52">
        <v>4320</v>
      </c>
      <c r="AD81" s="52">
        <v>33148</v>
      </c>
      <c r="AE81" s="51" t="s">
        <v>85</v>
      </c>
      <c r="AF81" s="51" t="s">
        <v>85</v>
      </c>
      <c r="AG81" s="51" t="s">
        <v>85</v>
      </c>
      <c r="AH81" s="51" t="s">
        <v>85</v>
      </c>
      <c r="AI81" s="54">
        <v>353017643</v>
      </c>
      <c r="AJ81" s="39">
        <f t="shared" si="5"/>
        <v>352682.04799999972</v>
      </c>
      <c r="AK81" s="39">
        <f t="shared" si="6"/>
        <v>688277.04799999972</v>
      </c>
    </row>
    <row r="82" spans="23:37" x14ac:dyDescent="0.2">
      <c r="W82" s="485" t="s">
        <v>45</v>
      </c>
      <c r="X82" s="13" t="s">
        <v>84</v>
      </c>
      <c r="Y82" s="28" t="s">
        <v>85</v>
      </c>
      <c r="Z82" s="29" t="s">
        <v>85</v>
      </c>
      <c r="AA82" s="29">
        <v>0</v>
      </c>
      <c r="AB82" s="30">
        <v>426755.00000000006</v>
      </c>
      <c r="AC82" s="29" t="s">
        <v>85</v>
      </c>
      <c r="AD82" s="29" t="s">
        <v>85</v>
      </c>
      <c r="AE82" s="29" t="s">
        <v>85</v>
      </c>
      <c r="AF82" s="29" t="s">
        <v>85</v>
      </c>
      <c r="AG82" s="29" t="s">
        <v>85</v>
      </c>
      <c r="AH82" s="29" t="s">
        <v>85</v>
      </c>
      <c r="AI82" s="31">
        <v>426755.00000000006</v>
      </c>
      <c r="AJ82" s="39">
        <f>AB82/1000</f>
        <v>426.75500000000005</v>
      </c>
      <c r="AK82" s="39">
        <f>AJ82+AA82</f>
        <v>426.75500000000005</v>
      </c>
    </row>
    <row r="83" spans="23:37" x14ac:dyDescent="0.2">
      <c r="W83" s="486"/>
      <c r="X83" s="13" t="s">
        <v>86</v>
      </c>
      <c r="Y83" s="28" t="s">
        <v>85</v>
      </c>
      <c r="Z83" s="29" t="s">
        <v>85</v>
      </c>
      <c r="AA83" s="29">
        <v>0</v>
      </c>
      <c r="AB83" s="30">
        <v>583998</v>
      </c>
      <c r="AC83" s="29" t="s">
        <v>85</v>
      </c>
      <c r="AD83" s="29" t="s">
        <v>85</v>
      </c>
      <c r="AE83" s="29" t="s">
        <v>85</v>
      </c>
      <c r="AF83" s="29" t="s">
        <v>85</v>
      </c>
      <c r="AG83" s="29" t="s">
        <v>85</v>
      </c>
      <c r="AH83" s="29" t="s">
        <v>85</v>
      </c>
      <c r="AI83" s="31">
        <v>583998</v>
      </c>
      <c r="AJ83" s="39">
        <f t="shared" ref="AJ83:AJ100" si="7">AB83/1000</f>
        <v>583.99800000000005</v>
      </c>
      <c r="AK83" s="39">
        <f t="shared" ref="AK83:AK99" si="8">AJ83+AA83</f>
        <v>583.99800000000005</v>
      </c>
    </row>
    <row r="84" spans="23:37" x14ac:dyDescent="0.2">
      <c r="W84" s="486"/>
      <c r="X84" s="13" t="s">
        <v>87</v>
      </c>
      <c r="Y84" s="28" t="s">
        <v>85</v>
      </c>
      <c r="Z84" s="29" t="s">
        <v>85</v>
      </c>
      <c r="AA84" s="29">
        <v>0</v>
      </c>
      <c r="AB84" s="30">
        <v>795342.99999999988</v>
      </c>
      <c r="AC84" s="29" t="s">
        <v>85</v>
      </c>
      <c r="AD84" s="29" t="s">
        <v>85</v>
      </c>
      <c r="AE84" s="29" t="s">
        <v>85</v>
      </c>
      <c r="AF84" s="29" t="s">
        <v>85</v>
      </c>
      <c r="AG84" s="29" t="s">
        <v>85</v>
      </c>
      <c r="AH84" s="29" t="s">
        <v>85</v>
      </c>
      <c r="AI84" s="31">
        <v>795342.99999999988</v>
      </c>
      <c r="AJ84" s="39">
        <f t="shared" si="7"/>
        <v>795.34299999999985</v>
      </c>
      <c r="AK84" s="39">
        <f t="shared" si="8"/>
        <v>795.34299999999985</v>
      </c>
    </row>
    <row r="85" spans="23:37" x14ac:dyDescent="0.2">
      <c r="W85" s="486"/>
      <c r="X85" s="13" t="s">
        <v>21</v>
      </c>
      <c r="Y85" s="28" t="s">
        <v>85</v>
      </c>
      <c r="Z85" s="29" t="s">
        <v>85</v>
      </c>
      <c r="AA85" s="29">
        <v>0</v>
      </c>
      <c r="AB85" s="30">
        <v>1307082.9999999998</v>
      </c>
      <c r="AC85" s="29" t="s">
        <v>85</v>
      </c>
      <c r="AD85" s="29" t="s">
        <v>85</v>
      </c>
      <c r="AE85" s="29" t="s">
        <v>85</v>
      </c>
      <c r="AF85" s="29" t="s">
        <v>85</v>
      </c>
      <c r="AG85" s="29" t="s">
        <v>85</v>
      </c>
      <c r="AH85" s="29" t="s">
        <v>85</v>
      </c>
      <c r="AI85" s="31">
        <v>1307082.9999999998</v>
      </c>
      <c r="AJ85" s="39">
        <f t="shared" si="7"/>
        <v>1307.0829999999999</v>
      </c>
      <c r="AK85" s="39">
        <f t="shared" si="8"/>
        <v>1307.0829999999999</v>
      </c>
    </row>
    <row r="86" spans="23:37" x14ac:dyDescent="0.2">
      <c r="W86" s="486"/>
      <c r="X86" s="13" t="s">
        <v>88</v>
      </c>
      <c r="Y86" s="28" t="s">
        <v>85</v>
      </c>
      <c r="Z86" s="29" t="s">
        <v>85</v>
      </c>
      <c r="AA86" s="29">
        <v>0</v>
      </c>
      <c r="AB86" s="30">
        <v>1071179.9999999995</v>
      </c>
      <c r="AC86" s="29" t="s">
        <v>85</v>
      </c>
      <c r="AD86" s="29" t="s">
        <v>85</v>
      </c>
      <c r="AE86" s="29" t="s">
        <v>85</v>
      </c>
      <c r="AF86" s="29" t="s">
        <v>85</v>
      </c>
      <c r="AG86" s="29" t="s">
        <v>85</v>
      </c>
      <c r="AH86" s="29" t="s">
        <v>85</v>
      </c>
      <c r="AI86" s="31">
        <v>1071179.9999999995</v>
      </c>
      <c r="AJ86" s="39">
        <f t="shared" si="7"/>
        <v>1071.1799999999996</v>
      </c>
      <c r="AK86" s="39">
        <f t="shared" si="8"/>
        <v>1071.1799999999996</v>
      </c>
    </row>
    <row r="87" spans="23:37" x14ac:dyDescent="0.2">
      <c r="W87" s="486"/>
      <c r="X87" s="13" t="s">
        <v>89</v>
      </c>
      <c r="Y87" s="28" t="s">
        <v>85</v>
      </c>
      <c r="Z87" s="29" t="s">
        <v>85</v>
      </c>
      <c r="AA87" s="29">
        <v>0</v>
      </c>
      <c r="AB87" s="30">
        <v>4500</v>
      </c>
      <c r="AC87" s="29" t="s">
        <v>85</v>
      </c>
      <c r="AD87" s="29" t="s">
        <v>85</v>
      </c>
      <c r="AE87" s="29" t="s">
        <v>85</v>
      </c>
      <c r="AF87" s="29" t="s">
        <v>85</v>
      </c>
      <c r="AG87" s="29" t="s">
        <v>85</v>
      </c>
      <c r="AH87" s="29" t="s">
        <v>85</v>
      </c>
      <c r="AI87" s="31">
        <v>4500</v>
      </c>
      <c r="AJ87" s="39">
        <f t="shared" si="7"/>
        <v>4.5</v>
      </c>
      <c r="AK87" s="39">
        <f t="shared" si="8"/>
        <v>4.5</v>
      </c>
    </row>
    <row r="88" spans="23:37" x14ac:dyDescent="0.2">
      <c r="W88" s="486"/>
      <c r="X88" s="13" t="s">
        <v>90</v>
      </c>
      <c r="Y88" s="28" t="s">
        <v>85</v>
      </c>
      <c r="Z88" s="29" t="s">
        <v>85</v>
      </c>
      <c r="AA88" s="29">
        <v>0</v>
      </c>
      <c r="AB88" s="30">
        <v>1058942</v>
      </c>
      <c r="AC88" s="29" t="s">
        <v>85</v>
      </c>
      <c r="AD88" s="29" t="s">
        <v>85</v>
      </c>
      <c r="AE88" s="29" t="s">
        <v>85</v>
      </c>
      <c r="AF88" s="29" t="s">
        <v>85</v>
      </c>
      <c r="AG88" s="29" t="s">
        <v>85</v>
      </c>
      <c r="AH88" s="29" t="s">
        <v>85</v>
      </c>
      <c r="AI88" s="31">
        <v>1058942</v>
      </c>
      <c r="AJ88" s="39">
        <f t="shared" si="7"/>
        <v>1058.942</v>
      </c>
      <c r="AK88" s="39">
        <f t="shared" si="8"/>
        <v>1058.942</v>
      </c>
    </row>
    <row r="89" spans="23:37" x14ac:dyDescent="0.2">
      <c r="W89" s="486"/>
      <c r="X89" s="13" t="s">
        <v>53</v>
      </c>
      <c r="Y89" s="28" t="s">
        <v>85</v>
      </c>
      <c r="Z89" s="29" t="s">
        <v>85</v>
      </c>
      <c r="AA89" s="30">
        <v>14</v>
      </c>
      <c r="AB89" s="30">
        <v>1476799.0000000002</v>
      </c>
      <c r="AC89" s="29" t="s">
        <v>85</v>
      </c>
      <c r="AD89" s="29" t="s">
        <v>85</v>
      </c>
      <c r="AE89" s="29" t="s">
        <v>85</v>
      </c>
      <c r="AF89" s="29" t="s">
        <v>85</v>
      </c>
      <c r="AG89" s="29" t="s">
        <v>85</v>
      </c>
      <c r="AH89" s="29" t="s">
        <v>85</v>
      </c>
      <c r="AI89" s="31">
        <v>1476813</v>
      </c>
      <c r="AJ89" s="39">
        <f t="shared" si="7"/>
        <v>1476.7990000000002</v>
      </c>
      <c r="AK89" s="39">
        <f t="shared" si="8"/>
        <v>1490.7990000000002</v>
      </c>
    </row>
    <row r="90" spans="23:37" x14ac:dyDescent="0.2">
      <c r="W90" s="486"/>
      <c r="X90" s="13" t="s">
        <v>91</v>
      </c>
      <c r="Y90" s="28" t="s">
        <v>85</v>
      </c>
      <c r="Z90" s="29" t="s">
        <v>85</v>
      </c>
      <c r="AA90" s="29">
        <v>0</v>
      </c>
      <c r="AB90" s="30">
        <v>209500</v>
      </c>
      <c r="AC90" s="29" t="s">
        <v>85</v>
      </c>
      <c r="AD90" s="29" t="s">
        <v>85</v>
      </c>
      <c r="AE90" s="29" t="s">
        <v>85</v>
      </c>
      <c r="AF90" s="29" t="s">
        <v>85</v>
      </c>
      <c r="AG90" s="29" t="s">
        <v>85</v>
      </c>
      <c r="AH90" s="29" t="s">
        <v>85</v>
      </c>
      <c r="AI90" s="31">
        <v>209500</v>
      </c>
      <c r="AJ90" s="39">
        <f t="shared" si="7"/>
        <v>209.5</v>
      </c>
      <c r="AK90" s="39">
        <f t="shared" si="8"/>
        <v>209.5</v>
      </c>
    </row>
    <row r="91" spans="23:37" x14ac:dyDescent="0.2">
      <c r="W91" s="486"/>
      <c r="X91" s="13" t="s">
        <v>22</v>
      </c>
      <c r="Y91" s="28" t="s">
        <v>85</v>
      </c>
      <c r="Z91" s="29" t="s">
        <v>85</v>
      </c>
      <c r="AA91" s="29">
        <v>0</v>
      </c>
      <c r="AB91" s="30">
        <v>236752</v>
      </c>
      <c r="AC91" s="29" t="s">
        <v>85</v>
      </c>
      <c r="AD91" s="29" t="s">
        <v>85</v>
      </c>
      <c r="AE91" s="29" t="s">
        <v>85</v>
      </c>
      <c r="AF91" s="29" t="s">
        <v>85</v>
      </c>
      <c r="AG91" s="29" t="s">
        <v>85</v>
      </c>
      <c r="AH91" s="29" t="s">
        <v>85</v>
      </c>
      <c r="AI91" s="31">
        <v>236752</v>
      </c>
      <c r="AJ91" s="39">
        <f t="shared" si="7"/>
        <v>236.75200000000001</v>
      </c>
      <c r="AK91" s="39">
        <f t="shared" si="8"/>
        <v>236.75200000000001</v>
      </c>
    </row>
    <row r="92" spans="23:37" x14ac:dyDescent="0.2">
      <c r="W92" s="486"/>
      <c r="X92" s="13" t="s">
        <v>92</v>
      </c>
      <c r="Y92" s="28" t="s">
        <v>85</v>
      </c>
      <c r="Z92" s="29" t="s">
        <v>85</v>
      </c>
      <c r="AA92" s="29">
        <v>0</v>
      </c>
      <c r="AB92" s="29">
        <v>0</v>
      </c>
      <c r="AC92" s="29" t="s">
        <v>85</v>
      </c>
      <c r="AD92" s="29" t="s">
        <v>85</v>
      </c>
      <c r="AE92" s="29" t="s">
        <v>85</v>
      </c>
      <c r="AF92" s="29" t="s">
        <v>85</v>
      </c>
      <c r="AG92" s="29" t="s">
        <v>85</v>
      </c>
      <c r="AH92" s="29" t="s">
        <v>85</v>
      </c>
      <c r="AI92" s="32" t="s">
        <v>85</v>
      </c>
      <c r="AJ92" s="39">
        <f t="shared" si="7"/>
        <v>0</v>
      </c>
      <c r="AK92" s="39">
        <f t="shared" si="8"/>
        <v>0</v>
      </c>
    </row>
    <row r="93" spans="23:37" x14ac:dyDescent="0.2">
      <c r="W93" s="486"/>
      <c r="X93" s="13" t="s">
        <v>93</v>
      </c>
      <c r="Y93" s="28" t="s">
        <v>85</v>
      </c>
      <c r="Z93" s="29" t="s">
        <v>85</v>
      </c>
      <c r="AA93" s="29">
        <v>0</v>
      </c>
      <c r="AB93" s="30">
        <v>162800</v>
      </c>
      <c r="AC93" s="29" t="s">
        <v>85</v>
      </c>
      <c r="AD93" s="29" t="s">
        <v>85</v>
      </c>
      <c r="AE93" s="29" t="s">
        <v>85</v>
      </c>
      <c r="AF93" s="29" t="s">
        <v>85</v>
      </c>
      <c r="AG93" s="29" t="s">
        <v>85</v>
      </c>
      <c r="AH93" s="29" t="s">
        <v>85</v>
      </c>
      <c r="AI93" s="31">
        <v>162800</v>
      </c>
      <c r="AJ93" s="39">
        <f t="shared" si="7"/>
        <v>162.80000000000001</v>
      </c>
      <c r="AK93" s="39">
        <f t="shared" si="8"/>
        <v>162.80000000000001</v>
      </c>
    </row>
    <row r="94" spans="23:37" x14ac:dyDescent="0.2">
      <c r="W94" s="486"/>
      <c r="X94" s="13" t="s">
        <v>23</v>
      </c>
      <c r="Y94" s="28" t="s">
        <v>85</v>
      </c>
      <c r="Z94" s="29" t="s">
        <v>85</v>
      </c>
      <c r="AA94" s="29">
        <v>0</v>
      </c>
      <c r="AB94" s="30">
        <v>3528172.9999999995</v>
      </c>
      <c r="AC94" s="29" t="s">
        <v>85</v>
      </c>
      <c r="AD94" s="29" t="s">
        <v>85</v>
      </c>
      <c r="AE94" s="29" t="s">
        <v>85</v>
      </c>
      <c r="AF94" s="113" t="s">
        <v>85</v>
      </c>
      <c r="AG94" s="29" t="s">
        <v>85</v>
      </c>
      <c r="AH94" s="29" t="s">
        <v>85</v>
      </c>
      <c r="AI94" s="31">
        <v>3528172.9999999995</v>
      </c>
      <c r="AJ94" s="39">
        <f t="shared" si="7"/>
        <v>3528.1729999999993</v>
      </c>
      <c r="AK94" s="39">
        <f t="shared" si="8"/>
        <v>3528.1729999999993</v>
      </c>
    </row>
    <row r="95" spans="23:37" x14ac:dyDescent="0.2">
      <c r="W95" s="486"/>
      <c r="X95" s="13" t="s">
        <v>24</v>
      </c>
      <c r="Y95" s="28" t="s">
        <v>85</v>
      </c>
      <c r="Z95" s="29" t="s">
        <v>85</v>
      </c>
      <c r="AA95" s="29">
        <v>0</v>
      </c>
      <c r="AB95" s="30">
        <v>58910</v>
      </c>
      <c r="AC95" s="29" t="s">
        <v>85</v>
      </c>
      <c r="AD95" s="29" t="s">
        <v>85</v>
      </c>
      <c r="AE95" s="29" t="s">
        <v>85</v>
      </c>
      <c r="AF95" s="29" t="s">
        <v>85</v>
      </c>
      <c r="AG95" s="29" t="s">
        <v>85</v>
      </c>
      <c r="AH95" s="29" t="s">
        <v>85</v>
      </c>
      <c r="AI95" s="31">
        <v>58910</v>
      </c>
      <c r="AJ95" s="39">
        <f t="shared" si="7"/>
        <v>58.91</v>
      </c>
      <c r="AK95" s="39">
        <f t="shared" si="8"/>
        <v>58.91</v>
      </c>
    </row>
    <row r="96" spans="23:37" x14ac:dyDescent="0.2">
      <c r="W96" s="486"/>
      <c r="X96" s="13" t="s">
        <v>25</v>
      </c>
      <c r="Y96" s="28" t="s">
        <v>85</v>
      </c>
      <c r="Z96" s="29" t="s">
        <v>85</v>
      </c>
      <c r="AA96" s="29">
        <v>0</v>
      </c>
      <c r="AB96" s="30">
        <v>770224</v>
      </c>
      <c r="AC96" s="29" t="s">
        <v>85</v>
      </c>
      <c r="AD96" s="29" t="s">
        <v>85</v>
      </c>
      <c r="AE96" s="29" t="s">
        <v>85</v>
      </c>
      <c r="AF96" s="29" t="s">
        <v>85</v>
      </c>
      <c r="AG96" s="29" t="s">
        <v>85</v>
      </c>
      <c r="AH96" s="29" t="s">
        <v>85</v>
      </c>
      <c r="AI96" s="31">
        <v>770224</v>
      </c>
      <c r="AJ96" s="39">
        <f t="shared" si="7"/>
        <v>770.22400000000005</v>
      </c>
      <c r="AK96" s="39">
        <f t="shared" si="8"/>
        <v>770.22400000000005</v>
      </c>
    </row>
    <row r="97" spans="23:37" x14ac:dyDescent="0.2">
      <c r="W97" s="486"/>
      <c r="X97" s="13" t="s">
        <v>26</v>
      </c>
      <c r="Y97" s="28" t="s">
        <v>85</v>
      </c>
      <c r="Z97" s="29" t="s">
        <v>85</v>
      </c>
      <c r="AA97" s="29">
        <v>0</v>
      </c>
      <c r="AB97" s="30">
        <v>160820</v>
      </c>
      <c r="AC97" s="29" t="s">
        <v>85</v>
      </c>
      <c r="AD97" s="29" t="s">
        <v>85</v>
      </c>
      <c r="AE97" s="29" t="s">
        <v>85</v>
      </c>
      <c r="AF97" s="29" t="s">
        <v>85</v>
      </c>
      <c r="AG97" s="29" t="s">
        <v>85</v>
      </c>
      <c r="AH97" s="29" t="s">
        <v>85</v>
      </c>
      <c r="AI97" s="31">
        <v>160820</v>
      </c>
      <c r="AJ97" s="39">
        <f t="shared" si="7"/>
        <v>160.82</v>
      </c>
      <c r="AK97" s="39">
        <f t="shared" si="8"/>
        <v>160.82</v>
      </c>
    </row>
    <row r="98" spans="23:37" x14ac:dyDescent="0.2">
      <c r="W98" s="486"/>
      <c r="X98" s="13" t="s">
        <v>94</v>
      </c>
      <c r="Y98" s="28" t="s">
        <v>85</v>
      </c>
      <c r="Z98" s="29" t="s">
        <v>85</v>
      </c>
      <c r="AA98" s="29">
        <v>0</v>
      </c>
      <c r="AB98" s="30">
        <v>280299.99999999994</v>
      </c>
      <c r="AC98" s="29" t="s">
        <v>85</v>
      </c>
      <c r="AD98" s="29" t="s">
        <v>85</v>
      </c>
      <c r="AE98" s="29" t="s">
        <v>85</v>
      </c>
      <c r="AF98" s="29" t="s">
        <v>85</v>
      </c>
      <c r="AG98" s="29" t="s">
        <v>85</v>
      </c>
      <c r="AH98" s="29" t="s">
        <v>85</v>
      </c>
      <c r="AI98" s="31">
        <v>280299.99999999994</v>
      </c>
      <c r="AJ98" s="39">
        <f t="shared" si="7"/>
        <v>280.29999999999995</v>
      </c>
      <c r="AK98" s="39">
        <f t="shared" si="8"/>
        <v>280.29999999999995</v>
      </c>
    </row>
    <row r="99" spans="23:37" ht="15" thickBot="1" x14ac:dyDescent="0.25">
      <c r="W99" s="486"/>
      <c r="X99" s="13" t="s">
        <v>95</v>
      </c>
      <c r="Y99" s="28" t="s">
        <v>85</v>
      </c>
      <c r="Z99" s="29" t="s">
        <v>85</v>
      </c>
      <c r="AA99" s="29">
        <v>0</v>
      </c>
      <c r="AB99" s="30">
        <v>2933806.9999999995</v>
      </c>
      <c r="AC99" s="29" t="s">
        <v>85</v>
      </c>
      <c r="AD99" s="29" t="s">
        <v>85</v>
      </c>
      <c r="AE99" s="29" t="s">
        <v>85</v>
      </c>
      <c r="AF99" s="29" t="s">
        <v>85</v>
      </c>
      <c r="AG99" s="29" t="s">
        <v>85</v>
      </c>
      <c r="AH99" s="29" t="s">
        <v>85</v>
      </c>
      <c r="AI99" s="31">
        <v>2933806.9999999995</v>
      </c>
      <c r="AJ99" s="39">
        <f t="shared" si="7"/>
        <v>2933.8069999999993</v>
      </c>
      <c r="AK99" s="39">
        <f t="shared" si="8"/>
        <v>2933.8069999999993</v>
      </c>
    </row>
    <row r="100" spans="23:37" ht="15" thickBot="1" x14ac:dyDescent="0.25">
      <c r="W100" s="486"/>
      <c r="X100" s="49" t="s">
        <v>77</v>
      </c>
      <c r="Y100" s="50" t="s">
        <v>85</v>
      </c>
      <c r="Z100" s="51" t="s">
        <v>85</v>
      </c>
      <c r="AA100" s="52">
        <v>14</v>
      </c>
      <c r="AB100" s="52">
        <v>15065885.999999994</v>
      </c>
      <c r="AC100" s="51" t="s">
        <v>85</v>
      </c>
      <c r="AD100" s="51" t="s">
        <v>85</v>
      </c>
      <c r="AE100" s="51" t="s">
        <v>85</v>
      </c>
      <c r="AF100" s="51" t="s">
        <v>85</v>
      </c>
      <c r="AG100" s="51" t="s">
        <v>85</v>
      </c>
      <c r="AH100" s="51" t="s">
        <v>85</v>
      </c>
      <c r="AI100" s="114">
        <v>15065900.000000009</v>
      </c>
      <c r="AJ100" s="115">
        <f t="shared" si="7"/>
        <v>15065.885999999995</v>
      </c>
      <c r="AK100" s="112">
        <f>AJ100+AA100</f>
        <v>15079.885999999995</v>
      </c>
    </row>
    <row r="101" spans="23:37" x14ac:dyDescent="0.2">
      <c r="W101" s="485" t="s">
        <v>46</v>
      </c>
      <c r="X101" s="13" t="s">
        <v>84</v>
      </c>
      <c r="Y101" s="28" t="s">
        <v>85</v>
      </c>
      <c r="Z101" s="29" t="s">
        <v>85</v>
      </c>
      <c r="AA101" s="29" t="s">
        <v>85</v>
      </c>
      <c r="AB101" s="29" t="s">
        <v>85</v>
      </c>
      <c r="AC101" s="30">
        <v>79699.999999999985</v>
      </c>
      <c r="AD101" s="29">
        <v>0</v>
      </c>
      <c r="AE101" s="29" t="s">
        <v>85</v>
      </c>
      <c r="AF101" s="30">
        <v>30</v>
      </c>
      <c r="AG101" s="29" t="s">
        <v>85</v>
      </c>
      <c r="AH101" s="29" t="s">
        <v>85</v>
      </c>
      <c r="AI101" s="31">
        <v>79729.999999999985</v>
      </c>
      <c r="AJ101" s="39">
        <f>AC101/1000</f>
        <v>79.699999999999989</v>
      </c>
      <c r="AK101" s="39">
        <f>AJ101+AD101</f>
        <v>79.699999999999989</v>
      </c>
    </row>
    <row r="102" spans="23:37" x14ac:dyDescent="0.2">
      <c r="W102" s="486"/>
      <c r="X102" s="13" t="s">
        <v>86</v>
      </c>
      <c r="Y102" s="28" t="s">
        <v>85</v>
      </c>
      <c r="Z102" s="29" t="s">
        <v>85</v>
      </c>
      <c r="AA102" s="29" t="s">
        <v>85</v>
      </c>
      <c r="AB102" s="29" t="s">
        <v>85</v>
      </c>
      <c r="AC102" s="30">
        <v>64334.000000000015</v>
      </c>
      <c r="AD102" s="29">
        <v>0</v>
      </c>
      <c r="AE102" s="29" t="s">
        <v>85</v>
      </c>
      <c r="AF102" s="30">
        <v>463.99999999999994</v>
      </c>
      <c r="AG102" s="29" t="s">
        <v>85</v>
      </c>
      <c r="AH102" s="29" t="s">
        <v>85</v>
      </c>
      <c r="AI102" s="31">
        <v>64798</v>
      </c>
      <c r="AJ102" s="39">
        <f t="shared" ref="AJ102:AJ119" si="9">AC102/1000</f>
        <v>64.334000000000017</v>
      </c>
      <c r="AK102" s="39">
        <f t="shared" ref="AK102:AK119" si="10">AJ102+AD102</f>
        <v>64.334000000000017</v>
      </c>
    </row>
    <row r="103" spans="23:37" x14ac:dyDescent="0.2">
      <c r="W103" s="486"/>
      <c r="X103" s="13" t="s">
        <v>87</v>
      </c>
      <c r="Y103" s="28" t="s">
        <v>85</v>
      </c>
      <c r="Z103" s="29" t="s">
        <v>85</v>
      </c>
      <c r="AA103" s="29" t="s">
        <v>85</v>
      </c>
      <c r="AB103" s="29" t="s">
        <v>85</v>
      </c>
      <c r="AC103" s="30">
        <v>546458</v>
      </c>
      <c r="AD103" s="30">
        <v>120</v>
      </c>
      <c r="AE103" s="29" t="s">
        <v>85</v>
      </c>
      <c r="AF103" s="30">
        <v>5760</v>
      </c>
      <c r="AG103" s="29" t="s">
        <v>85</v>
      </c>
      <c r="AH103" s="29" t="s">
        <v>85</v>
      </c>
      <c r="AI103" s="31">
        <v>552338</v>
      </c>
      <c r="AJ103" s="39">
        <f t="shared" si="9"/>
        <v>546.45799999999997</v>
      </c>
      <c r="AK103" s="39">
        <f t="shared" si="10"/>
        <v>666.45799999999997</v>
      </c>
    </row>
    <row r="104" spans="23:37" x14ac:dyDescent="0.2">
      <c r="W104" s="486"/>
      <c r="X104" s="13" t="s">
        <v>21</v>
      </c>
      <c r="Y104" s="28" t="s">
        <v>85</v>
      </c>
      <c r="Z104" s="29" t="s">
        <v>85</v>
      </c>
      <c r="AA104" s="29" t="s">
        <v>85</v>
      </c>
      <c r="AB104" s="29" t="s">
        <v>85</v>
      </c>
      <c r="AC104" s="30">
        <v>113192.00000000001</v>
      </c>
      <c r="AD104" s="29">
        <v>0</v>
      </c>
      <c r="AE104" s="29" t="s">
        <v>85</v>
      </c>
      <c r="AF104" s="30">
        <v>17064</v>
      </c>
      <c r="AG104" s="29" t="s">
        <v>85</v>
      </c>
      <c r="AH104" s="29" t="s">
        <v>85</v>
      </c>
      <c r="AI104" s="31">
        <v>130256</v>
      </c>
      <c r="AJ104" s="39">
        <f t="shared" si="9"/>
        <v>113.19200000000002</v>
      </c>
      <c r="AK104" s="39">
        <f t="shared" si="10"/>
        <v>113.19200000000002</v>
      </c>
    </row>
    <row r="105" spans="23:37" x14ac:dyDescent="0.2">
      <c r="W105" s="486"/>
      <c r="X105" s="13" t="s">
        <v>88</v>
      </c>
      <c r="Y105" s="28" t="s">
        <v>85</v>
      </c>
      <c r="Z105" s="29" t="s">
        <v>85</v>
      </c>
      <c r="AA105" s="29" t="s">
        <v>85</v>
      </c>
      <c r="AB105" s="29" t="s">
        <v>85</v>
      </c>
      <c r="AC105" s="30">
        <v>293843.00000000006</v>
      </c>
      <c r="AD105" s="30">
        <v>60</v>
      </c>
      <c r="AE105" s="29" t="s">
        <v>85</v>
      </c>
      <c r="AF105" s="29">
        <v>0</v>
      </c>
      <c r="AG105" s="29" t="s">
        <v>85</v>
      </c>
      <c r="AH105" s="29" t="s">
        <v>85</v>
      </c>
      <c r="AI105" s="31">
        <v>293903.00000000006</v>
      </c>
      <c r="AJ105" s="39">
        <f t="shared" si="9"/>
        <v>293.84300000000007</v>
      </c>
      <c r="AK105" s="39">
        <f t="shared" si="10"/>
        <v>353.84300000000007</v>
      </c>
    </row>
    <row r="106" spans="23:37" x14ac:dyDescent="0.2">
      <c r="W106" s="486"/>
      <c r="X106" s="13" t="s">
        <v>89</v>
      </c>
      <c r="Y106" s="28" t="s">
        <v>85</v>
      </c>
      <c r="Z106" s="29" t="s">
        <v>85</v>
      </c>
      <c r="AA106" s="29" t="s">
        <v>85</v>
      </c>
      <c r="AB106" s="29" t="s">
        <v>85</v>
      </c>
      <c r="AC106" s="30">
        <v>51754.000000000007</v>
      </c>
      <c r="AD106" s="30">
        <v>102</v>
      </c>
      <c r="AE106" s="29" t="s">
        <v>85</v>
      </c>
      <c r="AF106" s="30">
        <v>1000</v>
      </c>
      <c r="AG106" s="29" t="s">
        <v>85</v>
      </c>
      <c r="AH106" s="29" t="s">
        <v>85</v>
      </c>
      <c r="AI106" s="31">
        <v>52856</v>
      </c>
      <c r="AJ106" s="39">
        <f t="shared" si="9"/>
        <v>51.754000000000005</v>
      </c>
      <c r="AK106" s="39">
        <f t="shared" si="10"/>
        <v>153.75400000000002</v>
      </c>
    </row>
    <row r="107" spans="23:37" x14ac:dyDescent="0.2">
      <c r="W107" s="486"/>
      <c r="X107" s="13" t="s">
        <v>90</v>
      </c>
      <c r="Y107" s="28" t="s">
        <v>85</v>
      </c>
      <c r="Z107" s="29" t="s">
        <v>85</v>
      </c>
      <c r="AA107" s="29" t="s">
        <v>85</v>
      </c>
      <c r="AB107" s="29" t="s">
        <v>85</v>
      </c>
      <c r="AC107" s="30">
        <v>114714</v>
      </c>
      <c r="AD107" s="29">
        <v>0</v>
      </c>
      <c r="AE107" s="29" t="s">
        <v>85</v>
      </c>
      <c r="AF107" s="29">
        <v>0</v>
      </c>
      <c r="AG107" s="29" t="s">
        <v>85</v>
      </c>
      <c r="AH107" s="29" t="s">
        <v>85</v>
      </c>
      <c r="AI107" s="31">
        <v>114714</v>
      </c>
      <c r="AJ107" s="39">
        <f t="shared" si="9"/>
        <v>114.714</v>
      </c>
      <c r="AK107" s="39">
        <f t="shared" si="10"/>
        <v>114.714</v>
      </c>
    </row>
    <row r="108" spans="23:37" x14ac:dyDescent="0.2">
      <c r="W108" s="486"/>
      <c r="X108" s="13" t="s">
        <v>53</v>
      </c>
      <c r="Y108" s="28" t="s">
        <v>85</v>
      </c>
      <c r="Z108" s="29" t="s">
        <v>85</v>
      </c>
      <c r="AA108" s="29" t="s">
        <v>85</v>
      </c>
      <c r="AB108" s="29" t="s">
        <v>85</v>
      </c>
      <c r="AC108" s="30">
        <v>79872.999999999971</v>
      </c>
      <c r="AD108" s="30">
        <v>29.000000000000004</v>
      </c>
      <c r="AE108" s="29" t="s">
        <v>85</v>
      </c>
      <c r="AF108" s="30">
        <v>4305</v>
      </c>
      <c r="AG108" s="29" t="s">
        <v>85</v>
      </c>
      <c r="AH108" s="29" t="s">
        <v>85</v>
      </c>
      <c r="AI108" s="31">
        <v>84207.000000000015</v>
      </c>
      <c r="AJ108" s="39">
        <f t="shared" si="9"/>
        <v>79.872999999999976</v>
      </c>
      <c r="AK108" s="39">
        <f t="shared" si="10"/>
        <v>108.87299999999998</v>
      </c>
    </row>
    <row r="109" spans="23:37" x14ac:dyDescent="0.2">
      <c r="W109" s="486"/>
      <c r="X109" s="13" t="s">
        <v>91</v>
      </c>
      <c r="Y109" s="28" t="s">
        <v>85</v>
      </c>
      <c r="Z109" s="29" t="s">
        <v>85</v>
      </c>
      <c r="AA109" s="29" t="s">
        <v>85</v>
      </c>
      <c r="AB109" s="29" t="s">
        <v>85</v>
      </c>
      <c r="AC109" s="30">
        <v>67333.000000000029</v>
      </c>
      <c r="AD109" s="29">
        <v>0</v>
      </c>
      <c r="AE109" s="29" t="s">
        <v>85</v>
      </c>
      <c r="AF109" s="30">
        <v>1692</v>
      </c>
      <c r="AG109" s="29" t="s">
        <v>85</v>
      </c>
      <c r="AH109" s="29" t="s">
        <v>85</v>
      </c>
      <c r="AI109" s="31">
        <v>69024.999999999985</v>
      </c>
      <c r="AJ109" s="39">
        <f t="shared" si="9"/>
        <v>67.333000000000027</v>
      </c>
      <c r="AK109" s="39">
        <f t="shared" si="10"/>
        <v>67.333000000000027</v>
      </c>
    </row>
    <row r="110" spans="23:37" x14ac:dyDescent="0.2">
      <c r="W110" s="486"/>
      <c r="X110" s="13" t="s">
        <v>22</v>
      </c>
      <c r="Y110" s="28" t="s">
        <v>85</v>
      </c>
      <c r="Z110" s="29" t="s">
        <v>85</v>
      </c>
      <c r="AA110" s="29" t="s">
        <v>85</v>
      </c>
      <c r="AB110" s="29" t="s">
        <v>85</v>
      </c>
      <c r="AC110" s="30">
        <v>1720</v>
      </c>
      <c r="AD110" s="29">
        <v>0</v>
      </c>
      <c r="AE110" s="29" t="s">
        <v>85</v>
      </c>
      <c r="AF110" s="30">
        <v>7481.9999999999982</v>
      </c>
      <c r="AG110" s="29" t="s">
        <v>85</v>
      </c>
      <c r="AH110" s="29" t="s">
        <v>85</v>
      </c>
      <c r="AI110" s="31">
        <v>9201.9999999999982</v>
      </c>
      <c r="AJ110" s="39">
        <f t="shared" si="9"/>
        <v>1.72</v>
      </c>
      <c r="AK110" s="39">
        <f t="shared" si="10"/>
        <v>1.72</v>
      </c>
    </row>
    <row r="111" spans="23:37" x14ac:dyDescent="0.2">
      <c r="W111" s="486"/>
      <c r="X111" s="13" t="s">
        <v>92</v>
      </c>
      <c r="Y111" s="28" t="s">
        <v>85</v>
      </c>
      <c r="Z111" s="29" t="s">
        <v>85</v>
      </c>
      <c r="AA111" s="29" t="s">
        <v>85</v>
      </c>
      <c r="AB111" s="29" t="s">
        <v>85</v>
      </c>
      <c r="AC111" s="30">
        <v>25776</v>
      </c>
      <c r="AD111" s="29">
        <v>0</v>
      </c>
      <c r="AE111" s="29" t="s">
        <v>85</v>
      </c>
      <c r="AF111" s="29">
        <v>0</v>
      </c>
      <c r="AG111" s="29" t="s">
        <v>85</v>
      </c>
      <c r="AH111" s="29" t="s">
        <v>85</v>
      </c>
      <c r="AI111" s="31">
        <v>25776</v>
      </c>
      <c r="AJ111" s="39">
        <f t="shared" si="9"/>
        <v>25.776</v>
      </c>
      <c r="AK111" s="39">
        <f t="shared" si="10"/>
        <v>25.776</v>
      </c>
    </row>
    <row r="112" spans="23:37" x14ac:dyDescent="0.2">
      <c r="W112" s="486"/>
      <c r="X112" s="13" t="s">
        <v>93</v>
      </c>
      <c r="Y112" s="28" t="s">
        <v>85</v>
      </c>
      <c r="Z112" s="29" t="s">
        <v>85</v>
      </c>
      <c r="AA112" s="29" t="s">
        <v>85</v>
      </c>
      <c r="AB112" s="29" t="s">
        <v>85</v>
      </c>
      <c r="AC112" s="30">
        <v>240</v>
      </c>
      <c r="AD112" s="30">
        <v>360</v>
      </c>
      <c r="AE112" s="29" t="s">
        <v>85</v>
      </c>
      <c r="AF112" s="30">
        <v>760</v>
      </c>
      <c r="AG112" s="29" t="s">
        <v>85</v>
      </c>
      <c r="AH112" s="29" t="s">
        <v>85</v>
      </c>
      <c r="AI112" s="31">
        <v>1360</v>
      </c>
      <c r="AJ112" s="39">
        <f t="shared" si="9"/>
        <v>0.24</v>
      </c>
      <c r="AK112" s="39">
        <f t="shared" si="10"/>
        <v>360.24</v>
      </c>
    </row>
    <row r="113" spans="23:37" x14ac:dyDescent="0.2">
      <c r="W113" s="486"/>
      <c r="X113" s="13" t="s">
        <v>23</v>
      </c>
      <c r="Y113" s="28" t="s">
        <v>85</v>
      </c>
      <c r="Z113" s="29" t="s">
        <v>85</v>
      </c>
      <c r="AA113" s="29" t="s">
        <v>85</v>
      </c>
      <c r="AB113" s="29" t="s">
        <v>85</v>
      </c>
      <c r="AC113" s="29">
        <v>0</v>
      </c>
      <c r="AD113" s="29">
        <v>0</v>
      </c>
      <c r="AE113" s="29" t="s">
        <v>85</v>
      </c>
      <c r="AF113" s="30">
        <v>2534.9999999999995</v>
      </c>
      <c r="AG113" s="29" t="s">
        <v>85</v>
      </c>
      <c r="AH113" s="29" t="s">
        <v>85</v>
      </c>
      <c r="AI113" s="31">
        <v>2534.9999999999995</v>
      </c>
      <c r="AJ113" s="39">
        <f t="shared" si="9"/>
        <v>0</v>
      </c>
      <c r="AK113" s="39">
        <f t="shared" si="10"/>
        <v>0</v>
      </c>
    </row>
    <row r="114" spans="23:37" x14ac:dyDescent="0.2">
      <c r="W114" s="486"/>
      <c r="X114" s="13" t="s">
        <v>24</v>
      </c>
      <c r="Y114" s="28" t="s">
        <v>85</v>
      </c>
      <c r="Z114" s="29" t="s">
        <v>85</v>
      </c>
      <c r="AA114" s="29" t="s">
        <v>85</v>
      </c>
      <c r="AB114" s="29" t="s">
        <v>85</v>
      </c>
      <c r="AC114" s="29">
        <v>0</v>
      </c>
      <c r="AD114" s="29">
        <v>0</v>
      </c>
      <c r="AE114" s="29" t="s">
        <v>85</v>
      </c>
      <c r="AF114" s="30">
        <v>3786.9999999999995</v>
      </c>
      <c r="AG114" s="29" t="s">
        <v>85</v>
      </c>
      <c r="AH114" s="29" t="s">
        <v>85</v>
      </c>
      <c r="AI114" s="31">
        <v>3786.9999999999995</v>
      </c>
      <c r="AJ114" s="39">
        <f t="shared" si="9"/>
        <v>0</v>
      </c>
      <c r="AK114" s="39">
        <f t="shared" si="10"/>
        <v>0</v>
      </c>
    </row>
    <row r="115" spans="23:37" x14ac:dyDescent="0.2">
      <c r="W115" s="486"/>
      <c r="X115" s="13" t="s">
        <v>25</v>
      </c>
      <c r="Y115" s="28" t="s">
        <v>85</v>
      </c>
      <c r="Z115" s="29" t="s">
        <v>85</v>
      </c>
      <c r="AA115" s="29" t="s">
        <v>85</v>
      </c>
      <c r="AB115" s="29" t="s">
        <v>85</v>
      </c>
      <c r="AC115" s="30">
        <v>223554</v>
      </c>
      <c r="AD115" s="29">
        <v>0</v>
      </c>
      <c r="AE115" s="29" t="s">
        <v>85</v>
      </c>
      <c r="AF115" s="30">
        <v>1200</v>
      </c>
      <c r="AG115" s="29" t="s">
        <v>85</v>
      </c>
      <c r="AH115" s="29" t="s">
        <v>85</v>
      </c>
      <c r="AI115" s="31">
        <v>224753.99999999991</v>
      </c>
      <c r="AJ115" s="39">
        <f t="shared" si="9"/>
        <v>223.554</v>
      </c>
      <c r="AK115" s="39">
        <f t="shared" si="10"/>
        <v>223.554</v>
      </c>
    </row>
    <row r="116" spans="23:37" x14ac:dyDescent="0.2">
      <c r="W116" s="486"/>
      <c r="X116" s="13" t="s">
        <v>26</v>
      </c>
      <c r="Y116" s="28" t="s">
        <v>85</v>
      </c>
      <c r="Z116" s="29" t="s">
        <v>85</v>
      </c>
      <c r="AA116" s="29" t="s">
        <v>85</v>
      </c>
      <c r="AB116" s="29" t="s">
        <v>85</v>
      </c>
      <c r="AC116" s="29">
        <v>0</v>
      </c>
      <c r="AD116" s="29">
        <v>0</v>
      </c>
      <c r="AE116" s="29" t="s">
        <v>85</v>
      </c>
      <c r="AF116" s="30">
        <v>2871</v>
      </c>
      <c r="AG116" s="29" t="s">
        <v>85</v>
      </c>
      <c r="AH116" s="29" t="s">
        <v>85</v>
      </c>
      <c r="AI116" s="31">
        <v>2871</v>
      </c>
      <c r="AJ116" s="39">
        <f t="shared" si="9"/>
        <v>0</v>
      </c>
      <c r="AK116" s="39">
        <f t="shared" si="10"/>
        <v>0</v>
      </c>
    </row>
    <row r="117" spans="23:37" x14ac:dyDescent="0.2">
      <c r="W117" s="486"/>
      <c r="X117" s="13" t="s">
        <v>94</v>
      </c>
      <c r="Y117" s="28" t="s">
        <v>85</v>
      </c>
      <c r="Z117" s="29" t="s">
        <v>85</v>
      </c>
      <c r="AA117" s="29" t="s">
        <v>85</v>
      </c>
      <c r="AB117" s="29" t="s">
        <v>85</v>
      </c>
      <c r="AC117" s="29">
        <v>0</v>
      </c>
      <c r="AD117" s="29">
        <v>0</v>
      </c>
      <c r="AE117" s="29" t="s">
        <v>85</v>
      </c>
      <c r="AF117" s="30">
        <v>8420.0000000000036</v>
      </c>
      <c r="AG117" s="29" t="s">
        <v>85</v>
      </c>
      <c r="AH117" s="29" t="s">
        <v>85</v>
      </c>
      <c r="AI117" s="31">
        <v>8420.0000000000036</v>
      </c>
      <c r="AJ117" s="39">
        <f t="shared" si="9"/>
        <v>0</v>
      </c>
      <c r="AK117" s="39">
        <f t="shared" si="10"/>
        <v>0</v>
      </c>
    </row>
    <row r="118" spans="23:37" ht="15" thickBot="1" x14ac:dyDescent="0.25">
      <c r="W118" s="486"/>
      <c r="X118" s="13" t="s">
        <v>95</v>
      </c>
      <c r="Y118" s="28" t="s">
        <v>85</v>
      </c>
      <c r="Z118" s="29" t="s">
        <v>85</v>
      </c>
      <c r="AA118" s="29" t="s">
        <v>85</v>
      </c>
      <c r="AB118" s="29" t="s">
        <v>85</v>
      </c>
      <c r="AC118" s="29">
        <v>0</v>
      </c>
      <c r="AD118" s="30">
        <v>2632000</v>
      </c>
      <c r="AE118" s="29" t="s">
        <v>85</v>
      </c>
      <c r="AF118" s="30">
        <v>6848.0000000000009</v>
      </c>
      <c r="AG118" s="29" t="s">
        <v>85</v>
      </c>
      <c r="AH118" s="29" t="s">
        <v>85</v>
      </c>
      <c r="AI118" s="31">
        <v>2638848.0000000005</v>
      </c>
      <c r="AJ118" s="39">
        <f t="shared" si="9"/>
        <v>0</v>
      </c>
      <c r="AK118" s="39">
        <f t="shared" si="10"/>
        <v>2632000</v>
      </c>
    </row>
    <row r="119" spans="23:37" ht="15" thickBot="1" x14ac:dyDescent="0.25">
      <c r="W119" s="486"/>
      <c r="X119" s="49" t="s">
        <v>77</v>
      </c>
      <c r="Y119" s="50" t="s">
        <v>85</v>
      </c>
      <c r="Z119" s="51" t="s">
        <v>85</v>
      </c>
      <c r="AA119" s="51" t="s">
        <v>85</v>
      </c>
      <c r="AB119" s="51" t="s">
        <v>85</v>
      </c>
      <c r="AC119" s="52">
        <v>1662490.9999999988</v>
      </c>
      <c r="AD119" s="52">
        <v>2632671</v>
      </c>
      <c r="AE119" s="51" t="s">
        <v>85</v>
      </c>
      <c r="AF119" s="52">
        <v>64217.999999999985</v>
      </c>
      <c r="AG119" s="51" t="s">
        <v>85</v>
      </c>
      <c r="AH119" s="51" t="s">
        <v>85</v>
      </c>
      <c r="AI119" s="54">
        <v>4359380.0000000009</v>
      </c>
      <c r="AJ119" s="39">
        <f t="shared" si="9"/>
        <v>1662.4909999999988</v>
      </c>
      <c r="AK119" s="39">
        <f t="shared" si="10"/>
        <v>2634333.4909999999</v>
      </c>
    </row>
    <row r="120" spans="23:37" x14ac:dyDescent="0.2">
      <c r="W120" s="485" t="s">
        <v>99</v>
      </c>
      <c r="X120" s="13" t="s">
        <v>84</v>
      </c>
      <c r="Y120" s="28" t="s">
        <v>85</v>
      </c>
      <c r="Z120" s="29" t="s">
        <v>85</v>
      </c>
      <c r="AA120" s="29">
        <v>0</v>
      </c>
      <c r="AB120" s="29">
        <v>0</v>
      </c>
      <c r="AC120" s="29" t="s">
        <v>85</v>
      </c>
      <c r="AD120" s="29">
        <v>0</v>
      </c>
      <c r="AE120" s="29" t="s">
        <v>85</v>
      </c>
      <c r="AF120" s="29" t="s">
        <v>85</v>
      </c>
      <c r="AG120" s="29" t="s">
        <v>85</v>
      </c>
      <c r="AH120" s="29" t="s">
        <v>85</v>
      </c>
      <c r="AI120" s="32" t="s">
        <v>85</v>
      </c>
      <c r="AJ120" s="104">
        <f>AB120/1000</f>
        <v>0</v>
      </c>
      <c r="AK120" s="39">
        <f>AJ120+AD120+AA120</f>
        <v>0</v>
      </c>
    </row>
    <row r="121" spans="23:37" x14ac:dyDescent="0.2">
      <c r="W121" s="486"/>
      <c r="X121" s="13" t="s">
        <v>86</v>
      </c>
      <c r="Y121" s="28" t="s">
        <v>85</v>
      </c>
      <c r="Z121" s="29" t="s">
        <v>85</v>
      </c>
      <c r="AA121" s="29">
        <v>0</v>
      </c>
      <c r="AB121" s="30">
        <v>2195</v>
      </c>
      <c r="AC121" s="29" t="s">
        <v>85</v>
      </c>
      <c r="AD121" s="29">
        <v>0</v>
      </c>
      <c r="AE121" s="29" t="s">
        <v>85</v>
      </c>
      <c r="AF121" s="29" t="s">
        <v>85</v>
      </c>
      <c r="AG121" s="29" t="s">
        <v>85</v>
      </c>
      <c r="AH121" s="29" t="s">
        <v>85</v>
      </c>
      <c r="AI121" s="31">
        <v>2195</v>
      </c>
      <c r="AJ121" s="105">
        <f t="shared" ref="AJ121:AJ137" si="11">AB121/1000</f>
        <v>2.1949999999999998</v>
      </c>
      <c r="AK121" s="39">
        <f t="shared" ref="AK121:AK138" si="12">AJ121+AD121+AA121</f>
        <v>2.1949999999999998</v>
      </c>
    </row>
    <row r="122" spans="23:37" x14ac:dyDescent="0.2">
      <c r="W122" s="486"/>
      <c r="X122" s="13" t="s">
        <v>87</v>
      </c>
      <c r="Y122" s="28" t="s">
        <v>85</v>
      </c>
      <c r="Z122" s="29" t="s">
        <v>85</v>
      </c>
      <c r="AA122" s="29">
        <v>0</v>
      </c>
      <c r="AB122" s="30">
        <v>312000</v>
      </c>
      <c r="AC122" s="29" t="s">
        <v>85</v>
      </c>
      <c r="AD122" s="29">
        <v>0</v>
      </c>
      <c r="AE122" s="29" t="s">
        <v>85</v>
      </c>
      <c r="AF122" s="29" t="s">
        <v>85</v>
      </c>
      <c r="AG122" s="29" t="s">
        <v>85</v>
      </c>
      <c r="AH122" s="29" t="s">
        <v>85</v>
      </c>
      <c r="AI122" s="31">
        <v>312000</v>
      </c>
      <c r="AJ122" s="105">
        <f t="shared" si="11"/>
        <v>312</v>
      </c>
      <c r="AK122" s="39">
        <f t="shared" si="12"/>
        <v>312</v>
      </c>
    </row>
    <row r="123" spans="23:37" x14ac:dyDescent="0.2">
      <c r="W123" s="486"/>
      <c r="X123" s="13" t="s">
        <v>21</v>
      </c>
      <c r="Y123" s="28" t="s">
        <v>85</v>
      </c>
      <c r="Z123" s="29" t="s">
        <v>85</v>
      </c>
      <c r="AA123" s="29">
        <v>0</v>
      </c>
      <c r="AB123" s="29">
        <v>0</v>
      </c>
      <c r="AC123" s="29" t="s">
        <v>85</v>
      </c>
      <c r="AD123" s="29">
        <v>0</v>
      </c>
      <c r="AE123" s="29" t="s">
        <v>85</v>
      </c>
      <c r="AF123" s="29" t="s">
        <v>85</v>
      </c>
      <c r="AG123" s="29" t="s">
        <v>85</v>
      </c>
      <c r="AH123" s="29" t="s">
        <v>85</v>
      </c>
      <c r="AI123" s="32" t="s">
        <v>85</v>
      </c>
      <c r="AJ123" s="105">
        <f t="shared" si="11"/>
        <v>0</v>
      </c>
      <c r="AK123" s="39">
        <f t="shared" si="12"/>
        <v>0</v>
      </c>
    </row>
    <row r="124" spans="23:37" x14ac:dyDescent="0.2">
      <c r="W124" s="486"/>
      <c r="X124" s="13" t="s">
        <v>88</v>
      </c>
      <c r="Y124" s="28" t="s">
        <v>85</v>
      </c>
      <c r="Z124" s="29" t="s">
        <v>85</v>
      </c>
      <c r="AA124" s="29">
        <v>0</v>
      </c>
      <c r="AB124" s="30">
        <v>720000</v>
      </c>
      <c r="AC124" s="29" t="s">
        <v>85</v>
      </c>
      <c r="AD124" s="29">
        <v>0</v>
      </c>
      <c r="AE124" s="29" t="s">
        <v>85</v>
      </c>
      <c r="AF124" s="29" t="s">
        <v>85</v>
      </c>
      <c r="AG124" s="29" t="s">
        <v>85</v>
      </c>
      <c r="AH124" s="29" t="s">
        <v>85</v>
      </c>
      <c r="AI124" s="31">
        <v>720000</v>
      </c>
      <c r="AJ124" s="105">
        <f t="shared" si="11"/>
        <v>720</v>
      </c>
      <c r="AK124" s="39">
        <f t="shared" si="12"/>
        <v>720</v>
      </c>
    </row>
    <row r="125" spans="23:37" x14ac:dyDescent="0.2">
      <c r="W125" s="486"/>
      <c r="X125" s="13" t="s">
        <v>89</v>
      </c>
      <c r="Y125" s="28" t="s">
        <v>85</v>
      </c>
      <c r="Z125" s="29" t="s">
        <v>85</v>
      </c>
      <c r="AA125" s="29">
        <v>0</v>
      </c>
      <c r="AB125" s="29">
        <v>0</v>
      </c>
      <c r="AC125" s="29" t="s">
        <v>85</v>
      </c>
      <c r="AD125" s="29">
        <v>0</v>
      </c>
      <c r="AE125" s="29" t="s">
        <v>85</v>
      </c>
      <c r="AF125" s="29" t="s">
        <v>85</v>
      </c>
      <c r="AG125" s="29" t="s">
        <v>85</v>
      </c>
      <c r="AH125" s="29" t="s">
        <v>85</v>
      </c>
      <c r="AI125" s="32" t="s">
        <v>85</v>
      </c>
      <c r="AJ125" s="105">
        <f t="shared" si="11"/>
        <v>0</v>
      </c>
      <c r="AK125" s="39">
        <f t="shared" si="12"/>
        <v>0</v>
      </c>
    </row>
    <row r="126" spans="23:37" x14ac:dyDescent="0.2">
      <c r="W126" s="486"/>
      <c r="X126" s="13" t="s">
        <v>90</v>
      </c>
      <c r="Y126" s="28" t="s">
        <v>85</v>
      </c>
      <c r="Z126" s="29" t="s">
        <v>85</v>
      </c>
      <c r="AA126" s="29">
        <v>0</v>
      </c>
      <c r="AB126" s="29">
        <v>0</v>
      </c>
      <c r="AC126" s="29" t="s">
        <v>85</v>
      </c>
      <c r="AD126" s="29">
        <v>0</v>
      </c>
      <c r="AE126" s="29" t="s">
        <v>85</v>
      </c>
      <c r="AF126" s="29" t="s">
        <v>85</v>
      </c>
      <c r="AG126" s="29" t="s">
        <v>85</v>
      </c>
      <c r="AH126" s="29" t="s">
        <v>85</v>
      </c>
      <c r="AI126" s="32" t="s">
        <v>85</v>
      </c>
      <c r="AJ126" s="105">
        <f t="shared" si="11"/>
        <v>0</v>
      </c>
      <c r="AK126" s="39">
        <f t="shared" si="12"/>
        <v>0</v>
      </c>
    </row>
    <row r="127" spans="23:37" x14ac:dyDescent="0.2">
      <c r="W127" s="486"/>
      <c r="X127" s="13" t="s">
        <v>53</v>
      </c>
      <c r="Y127" s="28" t="s">
        <v>85</v>
      </c>
      <c r="Z127" s="29" t="s">
        <v>85</v>
      </c>
      <c r="AA127" s="29">
        <v>0</v>
      </c>
      <c r="AB127" s="30">
        <v>98423000</v>
      </c>
      <c r="AC127" s="29" t="s">
        <v>85</v>
      </c>
      <c r="AD127" s="29">
        <v>0</v>
      </c>
      <c r="AE127" s="29" t="s">
        <v>85</v>
      </c>
      <c r="AF127" s="29" t="s">
        <v>85</v>
      </c>
      <c r="AG127" s="29" t="s">
        <v>85</v>
      </c>
      <c r="AH127" s="29" t="s">
        <v>85</v>
      </c>
      <c r="AI127" s="31">
        <v>98423000</v>
      </c>
      <c r="AJ127" s="105">
        <f t="shared" si="11"/>
        <v>98423</v>
      </c>
      <c r="AK127" s="39">
        <f t="shared" si="12"/>
        <v>98423</v>
      </c>
    </row>
    <row r="128" spans="23:37" x14ac:dyDescent="0.2">
      <c r="W128" s="486"/>
      <c r="X128" s="13" t="s">
        <v>91</v>
      </c>
      <c r="Y128" s="28" t="s">
        <v>85</v>
      </c>
      <c r="Z128" s="29" t="s">
        <v>85</v>
      </c>
      <c r="AA128" s="30">
        <v>1187626</v>
      </c>
      <c r="AB128" s="29">
        <v>0</v>
      </c>
      <c r="AC128" s="29" t="s">
        <v>85</v>
      </c>
      <c r="AD128" s="29">
        <v>0</v>
      </c>
      <c r="AE128" s="29" t="s">
        <v>85</v>
      </c>
      <c r="AF128" s="29" t="s">
        <v>85</v>
      </c>
      <c r="AG128" s="29" t="s">
        <v>85</v>
      </c>
      <c r="AH128" s="29" t="s">
        <v>85</v>
      </c>
      <c r="AI128" s="31">
        <v>1187626</v>
      </c>
      <c r="AJ128" s="105">
        <f t="shared" si="11"/>
        <v>0</v>
      </c>
      <c r="AK128" s="39">
        <f t="shared" si="12"/>
        <v>1187626</v>
      </c>
    </row>
    <row r="129" spans="23:37" x14ac:dyDescent="0.2">
      <c r="W129" s="486"/>
      <c r="X129" s="13" t="s">
        <v>22</v>
      </c>
      <c r="Y129" s="28" t="s">
        <v>85</v>
      </c>
      <c r="Z129" s="29" t="s">
        <v>85</v>
      </c>
      <c r="AA129" s="29">
        <v>0</v>
      </c>
      <c r="AB129" s="29">
        <v>0</v>
      </c>
      <c r="AC129" s="29" t="s">
        <v>85</v>
      </c>
      <c r="AD129" s="29">
        <v>0</v>
      </c>
      <c r="AE129" s="29" t="s">
        <v>85</v>
      </c>
      <c r="AF129" s="29" t="s">
        <v>85</v>
      </c>
      <c r="AG129" s="29" t="s">
        <v>85</v>
      </c>
      <c r="AH129" s="29" t="s">
        <v>85</v>
      </c>
      <c r="AI129" s="32" t="s">
        <v>85</v>
      </c>
      <c r="AJ129" s="105">
        <f t="shared" si="11"/>
        <v>0</v>
      </c>
      <c r="AK129" s="39">
        <f t="shared" si="12"/>
        <v>0</v>
      </c>
    </row>
    <row r="130" spans="23:37" x14ac:dyDescent="0.2">
      <c r="W130" s="486"/>
      <c r="X130" s="13" t="s">
        <v>92</v>
      </c>
      <c r="Y130" s="28" t="s">
        <v>85</v>
      </c>
      <c r="Z130" s="29" t="s">
        <v>85</v>
      </c>
      <c r="AA130" s="29">
        <v>0</v>
      </c>
      <c r="AB130" s="29">
        <v>0</v>
      </c>
      <c r="AC130" s="29" t="s">
        <v>85</v>
      </c>
      <c r="AD130" s="29">
        <v>0</v>
      </c>
      <c r="AE130" s="29" t="s">
        <v>85</v>
      </c>
      <c r="AF130" s="29" t="s">
        <v>85</v>
      </c>
      <c r="AG130" s="29" t="s">
        <v>85</v>
      </c>
      <c r="AH130" s="29" t="s">
        <v>85</v>
      </c>
      <c r="AI130" s="32" t="s">
        <v>85</v>
      </c>
      <c r="AJ130" s="105">
        <f t="shared" si="11"/>
        <v>0</v>
      </c>
      <c r="AK130" s="39">
        <f t="shared" si="12"/>
        <v>0</v>
      </c>
    </row>
    <row r="131" spans="23:37" x14ac:dyDescent="0.2">
      <c r="W131" s="486"/>
      <c r="X131" s="13" t="s">
        <v>93</v>
      </c>
      <c r="Y131" s="28" t="s">
        <v>85</v>
      </c>
      <c r="Z131" s="29" t="s">
        <v>85</v>
      </c>
      <c r="AA131" s="30">
        <v>264298</v>
      </c>
      <c r="AB131" s="29">
        <v>0</v>
      </c>
      <c r="AC131" s="29" t="s">
        <v>85</v>
      </c>
      <c r="AD131" s="29">
        <v>0</v>
      </c>
      <c r="AE131" s="29" t="s">
        <v>85</v>
      </c>
      <c r="AF131" s="29" t="s">
        <v>85</v>
      </c>
      <c r="AG131" s="29" t="s">
        <v>85</v>
      </c>
      <c r="AH131" s="29" t="s">
        <v>85</v>
      </c>
      <c r="AI131" s="31">
        <v>264298</v>
      </c>
      <c r="AJ131" s="105">
        <f t="shared" si="11"/>
        <v>0</v>
      </c>
      <c r="AK131" s="39">
        <f t="shared" si="12"/>
        <v>264298</v>
      </c>
    </row>
    <row r="132" spans="23:37" x14ac:dyDescent="0.2">
      <c r="W132" s="486"/>
      <c r="X132" s="13" t="s">
        <v>23</v>
      </c>
      <c r="Y132" s="28" t="s">
        <v>85</v>
      </c>
      <c r="Z132" s="29" t="s">
        <v>85</v>
      </c>
      <c r="AA132" s="29">
        <v>0</v>
      </c>
      <c r="AB132" s="29">
        <v>0</v>
      </c>
      <c r="AC132" s="29" t="s">
        <v>85</v>
      </c>
      <c r="AD132" s="29">
        <v>0</v>
      </c>
      <c r="AE132" s="29" t="s">
        <v>85</v>
      </c>
      <c r="AF132" s="29" t="s">
        <v>85</v>
      </c>
      <c r="AG132" s="29" t="s">
        <v>85</v>
      </c>
      <c r="AH132" s="29" t="s">
        <v>85</v>
      </c>
      <c r="AI132" s="32" t="s">
        <v>85</v>
      </c>
      <c r="AJ132" s="105">
        <f t="shared" si="11"/>
        <v>0</v>
      </c>
      <c r="AK132" s="39">
        <f t="shared" si="12"/>
        <v>0</v>
      </c>
    </row>
    <row r="133" spans="23:37" x14ac:dyDescent="0.2">
      <c r="W133" s="486"/>
      <c r="X133" s="13" t="s">
        <v>24</v>
      </c>
      <c r="Y133" s="28" t="s">
        <v>85</v>
      </c>
      <c r="Z133" s="29" t="s">
        <v>85</v>
      </c>
      <c r="AA133" s="29">
        <v>0</v>
      </c>
      <c r="AB133" s="29">
        <v>0</v>
      </c>
      <c r="AC133" s="29" t="s">
        <v>85</v>
      </c>
      <c r="AD133" s="29">
        <v>0</v>
      </c>
      <c r="AE133" s="29" t="s">
        <v>85</v>
      </c>
      <c r="AF133" s="29" t="s">
        <v>85</v>
      </c>
      <c r="AG133" s="29" t="s">
        <v>85</v>
      </c>
      <c r="AH133" s="29" t="s">
        <v>85</v>
      </c>
      <c r="AI133" s="32" t="s">
        <v>85</v>
      </c>
      <c r="AJ133" s="105">
        <f t="shared" si="11"/>
        <v>0</v>
      </c>
      <c r="AK133" s="39">
        <f t="shared" si="12"/>
        <v>0</v>
      </c>
    </row>
    <row r="134" spans="23:37" x14ac:dyDescent="0.2">
      <c r="W134" s="486"/>
      <c r="X134" s="13" t="s">
        <v>25</v>
      </c>
      <c r="Y134" s="28" t="s">
        <v>85</v>
      </c>
      <c r="Z134" s="29" t="s">
        <v>85</v>
      </c>
      <c r="AA134" s="30">
        <v>1131133</v>
      </c>
      <c r="AB134" s="29">
        <v>0</v>
      </c>
      <c r="AC134" s="29" t="s">
        <v>85</v>
      </c>
      <c r="AD134" s="29">
        <v>0</v>
      </c>
      <c r="AE134" s="29" t="s">
        <v>85</v>
      </c>
      <c r="AF134" s="29" t="s">
        <v>85</v>
      </c>
      <c r="AG134" s="29" t="s">
        <v>85</v>
      </c>
      <c r="AH134" s="29" t="s">
        <v>85</v>
      </c>
      <c r="AI134" s="31">
        <v>1131133</v>
      </c>
      <c r="AJ134" s="105">
        <f t="shared" si="11"/>
        <v>0</v>
      </c>
      <c r="AK134" s="39">
        <f t="shared" si="12"/>
        <v>1131133</v>
      </c>
    </row>
    <row r="135" spans="23:37" x14ac:dyDescent="0.2">
      <c r="W135" s="486"/>
      <c r="X135" s="13" t="s">
        <v>26</v>
      </c>
      <c r="Y135" s="28" t="s">
        <v>85</v>
      </c>
      <c r="Z135" s="29" t="s">
        <v>85</v>
      </c>
      <c r="AA135" s="29">
        <v>0</v>
      </c>
      <c r="AB135" s="29">
        <v>0</v>
      </c>
      <c r="AC135" s="29" t="s">
        <v>85</v>
      </c>
      <c r="AD135" s="30">
        <v>365766</v>
      </c>
      <c r="AE135" s="29" t="s">
        <v>85</v>
      </c>
      <c r="AF135" s="29" t="s">
        <v>85</v>
      </c>
      <c r="AG135" s="29" t="s">
        <v>85</v>
      </c>
      <c r="AH135" s="29" t="s">
        <v>85</v>
      </c>
      <c r="AI135" s="31">
        <v>365766</v>
      </c>
      <c r="AJ135" s="105">
        <f t="shared" si="11"/>
        <v>0</v>
      </c>
      <c r="AK135" s="39">
        <f t="shared" si="12"/>
        <v>365766</v>
      </c>
    </row>
    <row r="136" spans="23:37" x14ac:dyDescent="0.2">
      <c r="W136" s="486"/>
      <c r="X136" s="13" t="s">
        <v>94</v>
      </c>
      <c r="Y136" s="28" t="s">
        <v>85</v>
      </c>
      <c r="Z136" s="29" t="s">
        <v>85</v>
      </c>
      <c r="AA136" s="29">
        <v>0</v>
      </c>
      <c r="AB136" s="29">
        <v>0</v>
      </c>
      <c r="AC136" s="29" t="s">
        <v>85</v>
      </c>
      <c r="AD136" s="29">
        <v>0</v>
      </c>
      <c r="AE136" s="29" t="s">
        <v>85</v>
      </c>
      <c r="AF136" s="29" t="s">
        <v>85</v>
      </c>
      <c r="AG136" s="29" t="s">
        <v>85</v>
      </c>
      <c r="AH136" s="29" t="s">
        <v>85</v>
      </c>
      <c r="AI136" s="32" t="s">
        <v>85</v>
      </c>
      <c r="AJ136" s="105">
        <f t="shared" si="11"/>
        <v>0</v>
      </c>
      <c r="AK136" s="39">
        <f t="shared" si="12"/>
        <v>0</v>
      </c>
    </row>
    <row r="137" spans="23:37" ht="15" thickBot="1" x14ac:dyDescent="0.25">
      <c r="W137" s="486"/>
      <c r="X137" s="13" t="s">
        <v>95</v>
      </c>
      <c r="Y137" s="28" t="s">
        <v>85</v>
      </c>
      <c r="Z137" s="29" t="s">
        <v>85</v>
      </c>
      <c r="AA137" s="29">
        <v>0</v>
      </c>
      <c r="AB137" s="30">
        <v>69924059</v>
      </c>
      <c r="AC137" s="29" t="s">
        <v>85</v>
      </c>
      <c r="AD137" s="29">
        <v>0</v>
      </c>
      <c r="AE137" s="29" t="s">
        <v>85</v>
      </c>
      <c r="AF137" s="29" t="s">
        <v>85</v>
      </c>
      <c r="AG137" s="29" t="s">
        <v>85</v>
      </c>
      <c r="AH137" s="29" t="s">
        <v>85</v>
      </c>
      <c r="AI137" s="31">
        <v>69924059</v>
      </c>
      <c r="AJ137" s="105">
        <f t="shared" si="11"/>
        <v>69924.058999999994</v>
      </c>
      <c r="AK137" s="39">
        <f t="shared" si="12"/>
        <v>69924.058999999994</v>
      </c>
    </row>
    <row r="138" spans="23:37" ht="15" thickBot="1" x14ac:dyDescent="0.25">
      <c r="W138" s="486"/>
      <c r="X138" s="49" t="s">
        <v>77</v>
      </c>
      <c r="Y138" s="50" t="s">
        <v>85</v>
      </c>
      <c r="Z138" s="51" t="s">
        <v>85</v>
      </c>
      <c r="AA138" s="52">
        <v>2583057</v>
      </c>
      <c r="AB138" s="52">
        <v>169381254</v>
      </c>
      <c r="AC138" s="51" t="s">
        <v>85</v>
      </c>
      <c r="AD138" s="52">
        <v>365766</v>
      </c>
      <c r="AE138" s="51" t="s">
        <v>85</v>
      </c>
      <c r="AF138" s="51" t="s">
        <v>85</v>
      </c>
      <c r="AG138" s="51" t="s">
        <v>85</v>
      </c>
      <c r="AH138" s="51" t="s">
        <v>85</v>
      </c>
      <c r="AI138" s="54">
        <v>172330077</v>
      </c>
      <c r="AJ138" s="105">
        <f>AB138/1000</f>
        <v>169381.25399999999</v>
      </c>
      <c r="AK138" s="39">
        <f t="shared" si="12"/>
        <v>3118204.2539999997</v>
      </c>
    </row>
    <row r="139" spans="23:37" x14ac:dyDescent="0.2">
      <c r="W139" s="485" t="s">
        <v>48</v>
      </c>
      <c r="X139" s="13" t="s">
        <v>84</v>
      </c>
      <c r="Y139" s="28" t="s">
        <v>85</v>
      </c>
      <c r="Z139" s="29" t="s">
        <v>85</v>
      </c>
      <c r="AA139" s="29" t="s">
        <v>85</v>
      </c>
      <c r="AB139" s="30">
        <v>162439.99999999994</v>
      </c>
      <c r="AC139" s="29">
        <v>0</v>
      </c>
      <c r="AD139" s="29">
        <v>0</v>
      </c>
      <c r="AE139" s="29">
        <v>0</v>
      </c>
      <c r="AF139" s="29" t="s">
        <v>85</v>
      </c>
      <c r="AG139" s="29" t="s">
        <v>85</v>
      </c>
      <c r="AH139" s="29" t="s">
        <v>85</v>
      </c>
      <c r="AI139" s="31">
        <v>162439.99999999994</v>
      </c>
      <c r="AJ139" s="39">
        <f>(AC139+AB139)/1000</f>
        <v>162.43999999999994</v>
      </c>
      <c r="AK139" s="39">
        <f>AJ139+AD139</f>
        <v>162.43999999999994</v>
      </c>
    </row>
    <row r="140" spans="23:37" x14ac:dyDescent="0.2">
      <c r="W140" s="486"/>
      <c r="X140" s="13" t="s">
        <v>86</v>
      </c>
      <c r="Y140" s="28" t="s">
        <v>85</v>
      </c>
      <c r="Z140" s="29" t="s">
        <v>85</v>
      </c>
      <c r="AA140" s="29" t="s">
        <v>85</v>
      </c>
      <c r="AB140" s="30">
        <v>85429.999999999985</v>
      </c>
      <c r="AC140" s="30">
        <v>4760</v>
      </c>
      <c r="AD140" s="29">
        <v>0</v>
      </c>
      <c r="AE140" s="29">
        <v>0</v>
      </c>
      <c r="AF140" s="29" t="s">
        <v>85</v>
      </c>
      <c r="AG140" s="29" t="s">
        <v>85</v>
      </c>
      <c r="AH140" s="29" t="s">
        <v>85</v>
      </c>
      <c r="AI140" s="31">
        <v>90189.999999999985</v>
      </c>
      <c r="AJ140" s="39">
        <f t="shared" ref="AJ140:AJ157" si="13">(AC140+AB140)/1000</f>
        <v>90.189999999999984</v>
      </c>
      <c r="AK140" s="39">
        <f t="shared" ref="AK140:AK157" si="14">AJ140+AD140</f>
        <v>90.189999999999984</v>
      </c>
    </row>
    <row r="141" spans="23:37" x14ac:dyDescent="0.2">
      <c r="W141" s="486"/>
      <c r="X141" s="13" t="s">
        <v>87</v>
      </c>
      <c r="Y141" s="28" t="s">
        <v>85</v>
      </c>
      <c r="Z141" s="29" t="s">
        <v>85</v>
      </c>
      <c r="AA141" s="29" t="s">
        <v>85</v>
      </c>
      <c r="AB141" s="30">
        <v>485445.00000000023</v>
      </c>
      <c r="AC141" s="29">
        <v>0</v>
      </c>
      <c r="AD141" s="29">
        <v>0</v>
      </c>
      <c r="AE141" s="29">
        <v>0</v>
      </c>
      <c r="AF141" s="29" t="s">
        <v>85</v>
      </c>
      <c r="AG141" s="29" t="s">
        <v>85</v>
      </c>
      <c r="AH141" s="29" t="s">
        <v>85</v>
      </c>
      <c r="AI141" s="31">
        <v>485445.00000000023</v>
      </c>
      <c r="AJ141" s="39">
        <f t="shared" si="13"/>
        <v>485.44500000000022</v>
      </c>
      <c r="AK141" s="39">
        <f t="shared" si="14"/>
        <v>485.44500000000022</v>
      </c>
    </row>
    <row r="142" spans="23:37" x14ac:dyDescent="0.2">
      <c r="W142" s="486"/>
      <c r="X142" s="13" t="s">
        <v>21</v>
      </c>
      <c r="Y142" s="28" t="s">
        <v>85</v>
      </c>
      <c r="Z142" s="29" t="s">
        <v>85</v>
      </c>
      <c r="AA142" s="29" t="s">
        <v>85</v>
      </c>
      <c r="AB142" s="30">
        <v>22400</v>
      </c>
      <c r="AC142" s="29">
        <v>0</v>
      </c>
      <c r="AD142" s="29">
        <v>0</v>
      </c>
      <c r="AE142" s="29">
        <v>0</v>
      </c>
      <c r="AF142" s="29" t="s">
        <v>85</v>
      </c>
      <c r="AG142" s="29" t="s">
        <v>85</v>
      </c>
      <c r="AH142" s="29" t="s">
        <v>85</v>
      </c>
      <c r="AI142" s="31">
        <v>22400</v>
      </c>
      <c r="AJ142" s="39">
        <f t="shared" si="13"/>
        <v>22.4</v>
      </c>
      <c r="AK142" s="39">
        <f t="shared" si="14"/>
        <v>22.4</v>
      </c>
    </row>
    <row r="143" spans="23:37" x14ac:dyDescent="0.2">
      <c r="W143" s="486"/>
      <c r="X143" s="13" t="s">
        <v>88</v>
      </c>
      <c r="Y143" s="28" t="s">
        <v>85</v>
      </c>
      <c r="Z143" s="29" t="s">
        <v>85</v>
      </c>
      <c r="AA143" s="29" t="s">
        <v>85</v>
      </c>
      <c r="AB143" s="30">
        <v>35551.000000000007</v>
      </c>
      <c r="AC143" s="29">
        <v>0</v>
      </c>
      <c r="AD143" s="30">
        <v>12</v>
      </c>
      <c r="AE143" s="29">
        <v>0</v>
      </c>
      <c r="AF143" s="29" t="s">
        <v>85</v>
      </c>
      <c r="AG143" s="29" t="s">
        <v>85</v>
      </c>
      <c r="AH143" s="29" t="s">
        <v>85</v>
      </c>
      <c r="AI143" s="31">
        <v>35562.999999999985</v>
      </c>
      <c r="AJ143" s="39">
        <f t="shared" si="13"/>
        <v>35.551000000000009</v>
      </c>
      <c r="AK143" s="39">
        <f t="shared" si="14"/>
        <v>47.551000000000009</v>
      </c>
    </row>
    <row r="144" spans="23:37" x14ac:dyDescent="0.2">
      <c r="W144" s="486"/>
      <c r="X144" s="13" t="s">
        <v>89</v>
      </c>
      <c r="Y144" s="28" t="s">
        <v>85</v>
      </c>
      <c r="Z144" s="29" t="s">
        <v>85</v>
      </c>
      <c r="AA144" s="29" t="s">
        <v>85</v>
      </c>
      <c r="AB144" s="30">
        <v>7300</v>
      </c>
      <c r="AC144" s="30">
        <v>6528</v>
      </c>
      <c r="AD144" s="29">
        <v>0</v>
      </c>
      <c r="AE144" s="29">
        <v>0</v>
      </c>
      <c r="AF144" s="29" t="s">
        <v>85</v>
      </c>
      <c r="AG144" s="29" t="s">
        <v>85</v>
      </c>
      <c r="AH144" s="29" t="s">
        <v>85</v>
      </c>
      <c r="AI144" s="31">
        <v>13828</v>
      </c>
      <c r="AJ144" s="39">
        <f t="shared" si="13"/>
        <v>13.827999999999999</v>
      </c>
      <c r="AK144" s="39">
        <f t="shared" si="14"/>
        <v>13.827999999999999</v>
      </c>
    </row>
    <row r="145" spans="23:37" x14ac:dyDescent="0.2">
      <c r="W145" s="486"/>
      <c r="X145" s="13" t="s">
        <v>90</v>
      </c>
      <c r="Y145" s="28" t="s">
        <v>85</v>
      </c>
      <c r="Z145" s="29" t="s">
        <v>85</v>
      </c>
      <c r="AA145" s="29" t="s">
        <v>85</v>
      </c>
      <c r="AB145" s="30">
        <v>241918.99999999997</v>
      </c>
      <c r="AC145" s="29">
        <v>0</v>
      </c>
      <c r="AD145" s="29">
        <v>0</v>
      </c>
      <c r="AE145" s="29">
        <v>0</v>
      </c>
      <c r="AF145" s="29" t="s">
        <v>85</v>
      </c>
      <c r="AG145" s="29" t="s">
        <v>85</v>
      </c>
      <c r="AH145" s="29" t="s">
        <v>85</v>
      </c>
      <c r="AI145" s="31">
        <v>241918.99999999997</v>
      </c>
      <c r="AJ145" s="39">
        <f t="shared" si="13"/>
        <v>241.91899999999998</v>
      </c>
      <c r="AK145" s="39">
        <f t="shared" si="14"/>
        <v>241.91899999999998</v>
      </c>
    </row>
    <row r="146" spans="23:37" x14ac:dyDescent="0.2">
      <c r="W146" s="486"/>
      <c r="X146" s="13" t="s">
        <v>53</v>
      </c>
      <c r="Y146" s="28" t="s">
        <v>85</v>
      </c>
      <c r="Z146" s="29" t="s">
        <v>85</v>
      </c>
      <c r="AA146" s="29" t="s">
        <v>85</v>
      </c>
      <c r="AB146" s="30">
        <v>568791.99999999988</v>
      </c>
      <c r="AC146" s="29">
        <v>0</v>
      </c>
      <c r="AD146" s="29">
        <v>0</v>
      </c>
      <c r="AE146" s="29">
        <v>0</v>
      </c>
      <c r="AF146" s="29" t="s">
        <v>85</v>
      </c>
      <c r="AG146" s="29" t="s">
        <v>85</v>
      </c>
      <c r="AH146" s="29" t="s">
        <v>85</v>
      </c>
      <c r="AI146" s="31">
        <v>568791.99999999988</v>
      </c>
      <c r="AJ146" s="39">
        <f t="shared" si="13"/>
        <v>568.79199999999992</v>
      </c>
      <c r="AK146" s="39">
        <f t="shared" si="14"/>
        <v>568.79199999999992</v>
      </c>
    </row>
    <row r="147" spans="23:37" x14ac:dyDescent="0.2">
      <c r="W147" s="486"/>
      <c r="X147" s="13" t="s">
        <v>91</v>
      </c>
      <c r="Y147" s="28" t="s">
        <v>85</v>
      </c>
      <c r="Z147" s="29" t="s">
        <v>85</v>
      </c>
      <c r="AA147" s="29" t="s">
        <v>85</v>
      </c>
      <c r="AB147" s="30">
        <v>15590.000000000004</v>
      </c>
      <c r="AC147" s="29">
        <v>0</v>
      </c>
      <c r="AD147" s="29">
        <v>0</v>
      </c>
      <c r="AE147" s="29">
        <v>0</v>
      </c>
      <c r="AF147" s="29" t="s">
        <v>85</v>
      </c>
      <c r="AG147" s="29" t="s">
        <v>85</v>
      </c>
      <c r="AH147" s="29" t="s">
        <v>85</v>
      </c>
      <c r="AI147" s="31">
        <v>15590.000000000004</v>
      </c>
      <c r="AJ147" s="39">
        <f t="shared" si="13"/>
        <v>15.590000000000003</v>
      </c>
      <c r="AK147" s="39">
        <f t="shared" si="14"/>
        <v>15.590000000000003</v>
      </c>
    </row>
    <row r="148" spans="23:37" x14ac:dyDescent="0.2">
      <c r="W148" s="486"/>
      <c r="X148" s="13" t="s">
        <v>22</v>
      </c>
      <c r="Y148" s="28" t="s">
        <v>85</v>
      </c>
      <c r="Z148" s="29" t="s">
        <v>85</v>
      </c>
      <c r="AA148" s="29" t="s">
        <v>85</v>
      </c>
      <c r="AB148" s="30">
        <v>71360.000000000015</v>
      </c>
      <c r="AC148" s="29">
        <v>0</v>
      </c>
      <c r="AD148" s="29">
        <v>0</v>
      </c>
      <c r="AE148" s="29">
        <v>0</v>
      </c>
      <c r="AF148" s="29" t="s">
        <v>85</v>
      </c>
      <c r="AG148" s="29" t="s">
        <v>85</v>
      </c>
      <c r="AH148" s="29" t="s">
        <v>85</v>
      </c>
      <c r="AI148" s="31">
        <v>71360.000000000015</v>
      </c>
      <c r="AJ148" s="39">
        <f t="shared" si="13"/>
        <v>71.360000000000014</v>
      </c>
      <c r="AK148" s="39">
        <f t="shared" si="14"/>
        <v>71.360000000000014</v>
      </c>
    </row>
    <row r="149" spans="23:37" x14ac:dyDescent="0.2">
      <c r="W149" s="486"/>
      <c r="X149" s="13" t="s">
        <v>92</v>
      </c>
      <c r="Y149" s="28" t="s">
        <v>85</v>
      </c>
      <c r="Z149" s="29" t="s">
        <v>85</v>
      </c>
      <c r="AA149" s="29" t="s">
        <v>85</v>
      </c>
      <c r="AB149" s="30">
        <v>16800</v>
      </c>
      <c r="AC149" s="29">
        <v>0</v>
      </c>
      <c r="AD149" s="29">
        <v>0</v>
      </c>
      <c r="AE149" s="29">
        <v>0</v>
      </c>
      <c r="AF149" s="29" t="s">
        <v>85</v>
      </c>
      <c r="AG149" s="29" t="s">
        <v>85</v>
      </c>
      <c r="AH149" s="29" t="s">
        <v>85</v>
      </c>
      <c r="AI149" s="31">
        <v>16800</v>
      </c>
      <c r="AJ149" s="39">
        <f t="shared" si="13"/>
        <v>16.8</v>
      </c>
      <c r="AK149" s="39">
        <f t="shared" si="14"/>
        <v>16.8</v>
      </c>
    </row>
    <row r="150" spans="23:37" x14ac:dyDescent="0.2">
      <c r="W150" s="486"/>
      <c r="X150" s="13" t="s">
        <v>93</v>
      </c>
      <c r="Y150" s="28" t="s">
        <v>85</v>
      </c>
      <c r="Z150" s="29" t="s">
        <v>85</v>
      </c>
      <c r="AA150" s="29" t="s">
        <v>85</v>
      </c>
      <c r="AB150" s="30">
        <v>80000</v>
      </c>
      <c r="AC150" s="29">
        <v>0</v>
      </c>
      <c r="AD150" s="29">
        <v>0</v>
      </c>
      <c r="AE150" s="29">
        <v>0</v>
      </c>
      <c r="AF150" s="29" t="s">
        <v>85</v>
      </c>
      <c r="AG150" s="29" t="s">
        <v>85</v>
      </c>
      <c r="AH150" s="29" t="s">
        <v>85</v>
      </c>
      <c r="AI150" s="31">
        <v>80000</v>
      </c>
      <c r="AJ150" s="39">
        <f t="shared" si="13"/>
        <v>80</v>
      </c>
      <c r="AK150" s="39">
        <f t="shared" si="14"/>
        <v>80</v>
      </c>
    </row>
    <row r="151" spans="23:37" x14ac:dyDescent="0.2">
      <c r="W151" s="486"/>
      <c r="X151" s="13" t="s">
        <v>23</v>
      </c>
      <c r="Y151" s="28" t="s">
        <v>85</v>
      </c>
      <c r="Z151" s="29" t="s">
        <v>85</v>
      </c>
      <c r="AA151" s="29" t="s">
        <v>85</v>
      </c>
      <c r="AB151" s="30">
        <v>40540</v>
      </c>
      <c r="AC151" s="29">
        <v>0</v>
      </c>
      <c r="AD151" s="29">
        <v>0</v>
      </c>
      <c r="AE151" s="30">
        <v>48</v>
      </c>
      <c r="AF151" s="29" t="s">
        <v>85</v>
      </c>
      <c r="AG151" s="29" t="s">
        <v>85</v>
      </c>
      <c r="AH151" s="29" t="s">
        <v>85</v>
      </c>
      <c r="AI151" s="31">
        <v>40588</v>
      </c>
      <c r="AJ151" s="39">
        <f t="shared" si="13"/>
        <v>40.54</v>
      </c>
      <c r="AK151" s="39">
        <f t="shared" si="14"/>
        <v>40.54</v>
      </c>
    </row>
    <row r="152" spans="23:37" x14ac:dyDescent="0.2">
      <c r="W152" s="486"/>
      <c r="X152" s="13" t="s">
        <v>24</v>
      </c>
      <c r="Y152" s="28" t="s">
        <v>85</v>
      </c>
      <c r="Z152" s="29" t="s">
        <v>85</v>
      </c>
      <c r="AA152" s="29" t="s">
        <v>85</v>
      </c>
      <c r="AB152" s="30">
        <v>25808.000000000004</v>
      </c>
      <c r="AC152" s="29">
        <v>0</v>
      </c>
      <c r="AD152" s="29">
        <v>0</v>
      </c>
      <c r="AE152" s="29">
        <v>0</v>
      </c>
      <c r="AF152" s="29" t="s">
        <v>85</v>
      </c>
      <c r="AG152" s="29" t="s">
        <v>85</v>
      </c>
      <c r="AH152" s="29" t="s">
        <v>85</v>
      </c>
      <c r="AI152" s="31">
        <v>25808.000000000004</v>
      </c>
      <c r="AJ152" s="39">
        <f t="shared" si="13"/>
        <v>25.808000000000003</v>
      </c>
      <c r="AK152" s="39">
        <f t="shared" si="14"/>
        <v>25.808000000000003</v>
      </c>
    </row>
    <row r="153" spans="23:37" x14ac:dyDescent="0.2">
      <c r="W153" s="486"/>
      <c r="X153" s="13" t="s">
        <v>25</v>
      </c>
      <c r="Y153" s="28" t="s">
        <v>85</v>
      </c>
      <c r="Z153" s="29" t="s">
        <v>85</v>
      </c>
      <c r="AA153" s="29" t="s">
        <v>85</v>
      </c>
      <c r="AB153" s="30">
        <v>333728.99999999994</v>
      </c>
      <c r="AC153" s="29">
        <v>0</v>
      </c>
      <c r="AD153" s="29">
        <v>0</v>
      </c>
      <c r="AE153" s="29">
        <v>0</v>
      </c>
      <c r="AF153" s="29" t="s">
        <v>85</v>
      </c>
      <c r="AG153" s="29" t="s">
        <v>85</v>
      </c>
      <c r="AH153" s="29" t="s">
        <v>85</v>
      </c>
      <c r="AI153" s="31">
        <v>333728.99999999994</v>
      </c>
      <c r="AJ153" s="39">
        <f t="shared" si="13"/>
        <v>333.72899999999993</v>
      </c>
      <c r="AK153" s="39">
        <f t="shared" si="14"/>
        <v>333.72899999999993</v>
      </c>
    </row>
    <row r="154" spans="23:37" x14ac:dyDescent="0.2">
      <c r="W154" s="486"/>
      <c r="X154" s="13" t="s">
        <v>26</v>
      </c>
      <c r="Y154" s="28" t="s">
        <v>85</v>
      </c>
      <c r="Z154" s="29" t="s">
        <v>85</v>
      </c>
      <c r="AA154" s="29" t="s">
        <v>85</v>
      </c>
      <c r="AB154" s="30">
        <v>49017.000000000007</v>
      </c>
      <c r="AC154" s="29">
        <v>0</v>
      </c>
      <c r="AD154" s="29">
        <v>0</v>
      </c>
      <c r="AE154" s="29">
        <v>0</v>
      </c>
      <c r="AF154" s="29" t="s">
        <v>85</v>
      </c>
      <c r="AG154" s="29" t="s">
        <v>85</v>
      </c>
      <c r="AH154" s="29" t="s">
        <v>85</v>
      </c>
      <c r="AI154" s="31">
        <v>49017.000000000007</v>
      </c>
      <c r="AJ154" s="39">
        <f t="shared" si="13"/>
        <v>49.01700000000001</v>
      </c>
      <c r="AK154" s="39">
        <f t="shared" si="14"/>
        <v>49.01700000000001</v>
      </c>
    </row>
    <row r="155" spans="23:37" x14ac:dyDescent="0.2">
      <c r="W155" s="486"/>
      <c r="X155" s="13" t="s">
        <v>94</v>
      </c>
      <c r="Y155" s="28" t="s">
        <v>85</v>
      </c>
      <c r="Z155" s="29" t="s">
        <v>85</v>
      </c>
      <c r="AA155" s="29" t="s">
        <v>85</v>
      </c>
      <c r="AB155" s="30">
        <v>91616.000000000029</v>
      </c>
      <c r="AC155" s="29">
        <v>0</v>
      </c>
      <c r="AD155" s="29">
        <v>0</v>
      </c>
      <c r="AE155" s="29">
        <v>0</v>
      </c>
      <c r="AF155" s="29" t="s">
        <v>85</v>
      </c>
      <c r="AG155" s="29" t="s">
        <v>85</v>
      </c>
      <c r="AH155" s="29" t="s">
        <v>85</v>
      </c>
      <c r="AI155" s="31">
        <v>91616.000000000029</v>
      </c>
      <c r="AJ155" s="39">
        <f t="shared" si="13"/>
        <v>91.616000000000028</v>
      </c>
      <c r="AK155" s="39">
        <f t="shared" si="14"/>
        <v>91.616000000000028</v>
      </c>
    </row>
    <row r="156" spans="23:37" ht="15" thickBot="1" x14ac:dyDescent="0.25">
      <c r="W156" s="486"/>
      <c r="X156" s="13" t="s">
        <v>95</v>
      </c>
      <c r="Y156" s="28" t="s">
        <v>85</v>
      </c>
      <c r="Z156" s="29" t="s">
        <v>85</v>
      </c>
      <c r="AA156" s="29" t="s">
        <v>85</v>
      </c>
      <c r="AB156" s="30">
        <v>22441</v>
      </c>
      <c r="AC156" s="29">
        <v>0</v>
      </c>
      <c r="AD156" s="29">
        <v>0</v>
      </c>
      <c r="AE156" s="29">
        <v>0</v>
      </c>
      <c r="AF156" s="29" t="s">
        <v>85</v>
      </c>
      <c r="AG156" s="29" t="s">
        <v>85</v>
      </c>
      <c r="AH156" s="29" t="s">
        <v>85</v>
      </c>
      <c r="AI156" s="31">
        <v>22441</v>
      </c>
      <c r="AJ156" s="39">
        <f t="shared" si="13"/>
        <v>22.440999999999999</v>
      </c>
      <c r="AK156" s="39">
        <f t="shared" si="14"/>
        <v>22.440999999999999</v>
      </c>
    </row>
    <row r="157" spans="23:37" ht="15" thickBot="1" x14ac:dyDescent="0.25">
      <c r="W157" s="486"/>
      <c r="X157" s="49" t="s">
        <v>77</v>
      </c>
      <c r="Y157" s="50" t="s">
        <v>85</v>
      </c>
      <c r="Z157" s="51" t="s">
        <v>85</v>
      </c>
      <c r="AA157" s="51" t="s">
        <v>85</v>
      </c>
      <c r="AB157" s="52">
        <v>2356178</v>
      </c>
      <c r="AC157" s="52">
        <v>11288</v>
      </c>
      <c r="AD157" s="52">
        <v>12</v>
      </c>
      <c r="AE157" s="52">
        <v>48</v>
      </c>
      <c r="AF157" s="51" t="s">
        <v>85</v>
      </c>
      <c r="AG157" s="51" t="s">
        <v>85</v>
      </c>
      <c r="AH157" s="51" t="s">
        <v>85</v>
      </c>
      <c r="AI157" s="54">
        <v>2367525.9999999981</v>
      </c>
      <c r="AJ157" s="39">
        <f t="shared" si="13"/>
        <v>2367.4659999999999</v>
      </c>
      <c r="AK157" s="39">
        <f t="shared" si="14"/>
        <v>2379.4659999999999</v>
      </c>
    </row>
    <row r="158" spans="23:37" x14ac:dyDescent="0.2">
      <c r="W158" s="485" t="s">
        <v>49</v>
      </c>
      <c r="X158" s="13" t="s">
        <v>84</v>
      </c>
      <c r="Y158" s="28" t="s">
        <v>85</v>
      </c>
      <c r="Z158" s="29" t="s">
        <v>85</v>
      </c>
      <c r="AA158" s="29" t="s">
        <v>85</v>
      </c>
      <c r="AB158" s="29" t="s">
        <v>85</v>
      </c>
      <c r="AC158" s="29" t="s">
        <v>85</v>
      </c>
      <c r="AD158" s="29" t="s">
        <v>85</v>
      </c>
      <c r="AE158" s="29" t="s">
        <v>85</v>
      </c>
      <c r="AF158" s="29" t="s">
        <v>85</v>
      </c>
      <c r="AG158" s="29" t="s">
        <v>85</v>
      </c>
      <c r="AH158" s="29" t="s">
        <v>85</v>
      </c>
      <c r="AI158" s="32" t="s">
        <v>85</v>
      </c>
    </row>
    <row r="159" spans="23:37" x14ac:dyDescent="0.2">
      <c r="W159" s="486"/>
      <c r="X159" s="13" t="s">
        <v>86</v>
      </c>
      <c r="Y159" s="28" t="s">
        <v>85</v>
      </c>
      <c r="Z159" s="29" t="s">
        <v>85</v>
      </c>
      <c r="AA159" s="29" t="s">
        <v>85</v>
      </c>
      <c r="AB159" s="29" t="s">
        <v>85</v>
      </c>
      <c r="AC159" s="29" t="s">
        <v>85</v>
      </c>
      <c r="AD159" s="29" t="s">
        <v>85</v>
      </c>
      <c r="AE159" s="29" t="s">
        <v>85</v>
      </c>
      <c r="AF159" s="29" t="s">
        <v>85</v>
      </c>
      <c r="AG159" s="29" t="s">
        <v>85</v>
      </c>
      <c r="AH159" s="29" t="s">
        <v>85</v>
      </c>
      <c r="AI159" s="32" t="s">
        <v>85</v>
      </c>
    </row>
    <row r="160" spans="23:37" x14ac:dyDescent="0.2">
      <c r="W160" s="486"/>
      <c r="X160" s="13" t="s">
        <v>87</v>
      </c>
      <c r="Y160" s="28" t="s">
        <v>85</v>
      </c>
      <c r="Z160" s="29" t="s">
        <v>85</v>
      </c>
      <c r="AA160" s="29" t="s">
        <v>85</v>
      </c>
      <c r="AB160" s="29" t="s">
        <v>85</v>
      </c>
      <c r="AC160" s="29" t="s">
        <v>85</v>
      </c>
      <c r="AD160" s="29" t="s">
        <v>85</v>
      </c>
      <c r="AE160" s="29" t="s">
        <v>85</v>
      </c>
      <c r="AF160" s="29" t="s">
        <v>85</v>
      </c>
      <c r="AG160" s="29" t="s">
        <v>85</v>
      </c>
      <c r="AH160" s="29" t="s">
        <v>85</v>
      </c>
      <c r="AI160" s="32" t="s">
        <v>85</v>
      </c>
    </row>
    <row r="161" spans="23:36" x14ac:dyDescent="0.2">
      <c r="W161" s="486"/>
      <c r="X161" s="13" t="s">
        <v>21</v>
      </c>
      <c r="Y161" s="28" t="s">
        <v>85</v>
      </c>
      <c r="Z161" s="29" t="s">
        <v>85</v>
      </c>
      <c r="AA161" s="29" t="s">
        <v>85</v>
      </c>
      <c r="AB161" s="29" t="s">
        <v>85</v>
      </c>
      <c r="AC161" s="29" t="s">
        <v>85</v>
      </c>
      <c r="AD161" s="29" t="s">
        <v>85</v>
      </c>
      <c r="AE161" s="29" t="s">
        <v>85</v>
      </c>
      <c r="AF161" s="29" t="s">
        <v>85</v>
      </c>
      <c r="AG161" s="29" t="s">
        <v>85</v>
      </c>
      <c r="AH161" s="29" t="s">
        <v>85</v>
      </c>
      <c r="AI161" s="32" t="s">
        <v>85</v>
      </c>
    </row>
    <row r="162" spans="23:36" x14ac:dyDescent="0.2">
      <c r="W162" s="486"/>
      <c r="X162" s="13" t="s">
        <v>88</v>
      </c>
      <c r="Y162" s="28" t="s">
        <v>85</v>
      </c>
      <c r="Z162" s="29" t="s">
        <v>85</v>
      </c>
      <c r="AA162" s="29" t="s">
        <v>85</v>
      </c>
      <c r="AB162" s="29" t="s">
        <v>85</v>
      </c>
      <c r="AC162" s="29" t="s">
        <v>85</v>
      </c>
      <c r="AD162" s="29" t="s">
        <v>85</v>
      </c>
      <c r="AE162" s="29" t="s">
        <v>85</v>
      </c>
      <c r="AF162" s="29" t="s">
        <v>85</v>
      </c>
      <c r="AG162" s="29" t="s">
        <v>85</v>
      </c>
      <c r="AH162" s="29" t="s">
        <v>85</v>
      </c>
      <c r="AI162" s="32" t="s">
        <v>85</v>
      </c>
    </row>
    <row r="163" spans="23:36" x14ac:dyDescent="0.2">
      <c r="W163" s="486"/>
      <c r="X163" s="13" t="s">
        <v>89</v>
      </c>
      <c r="Y163" s="28" t="s">
        <v>85</v>
      </c>
      <c r="Z163" s="29" t="s">
        <v>85</v>
      </c>
      <c r="AA163" s="29" t="s">
        <v>85</v>
      </c>
      <c r="AB163" s="29" t="s">
        <v>85</v>
      </c>
      <c r="AC163" s="29" t="s">
        <v>85</v>
      </c>
      <c r="AD163" s="29" t="s">
        <v>85</v>
      </c>
      <c r="AE163" s="29" t="s">
        <v>85</v>
      </c>
      <c r="AF163" s="29" t="s">
        <v>85</v>
      </c>
      <c r="AG163" s="29" t="s">
        <v>85</v>
      </c>
      <c r="AH163" s="29" t="s">
        <v>85</v>
      </c>
      <c r="AI163" s="32" t="s">
        <v>85</v>
      </c>
    </row>
    <row r="164" spans="23:36" x14ac:dyDescent="0.2">
      <c r="W164" s="486"/>
      <c r="X164" s="13" t="s">
        <v>90</v>
      </c>
      <c r="Y164" s="28" t="s">
        <v>85</v>
      </c>
      <c r="Z164" s="29" t="s">
        <v>85</v>
      </c>
      <c r="AA164" s="29" t="s">
        <v>85</v>
      </c>
      <c r="AB164" s="29" t="s">
        <v>85</v>
      </c>
      <c r="AC164" s="29" t="s">
        <v>85</v>
      </c>
      <c r="AD164" s="29" t="s">
        <v>85</v>
      </c>
      <c r="AE164" s="29" t="s">
        <v>85</v>
      </c>
      <c r="AF164" s="29" t="s">
        <v>85</v>
      </c>
      <c r="AG164" s="29" t="s">
        <v>85</v>
      </c>
      <c r="AH164" s="29" t="s">
        <v>85</v>
      </c>
      <c r="AI164" s="32" t="s">
        <v>85</v>
      </c>
    </row>
    <row r="165" spans="23:36" x14ac:dyDescent="0.2">
      <c r="W165" s="486"/>
      <c r="X165" s="13" t="s">
        <v>53</v>
      </c>
      <c r="Y165" s="28" t="s">
        <v>85</v>
      </c>
      <c r="Z165" s="29" t="s">
        <v>85</v>
      </c>
      <c r="AA165" s="29" t="s">
        <v>85</v>
      </c>
      <c r="AB165" s="29" t="s">
        <v>85</v>
      </c>
      <c r="AC165" s="29" t="s">
        <v>85</v>
      </c>
      <c r="AD165" s="29" t="s">
        <v>85</v>
      </c>
      <c r="AE165" s="29" t="s">
        <v>85</v>
      </c>
      <c r="AF165" s="29" t="s">
        <v>85</v>
      </c>
      <c r="AG165" s="29" t="s">
        <v>85</v>
      </c>
      <c r="AH165" s="29" t="s">
        <v>85</v>
      </c>
      <c r="AI165" s="32" t="s">
        <v>85</v>
      </c>
    </row>
    <row r="166" spans="23:36" x14ac:dyDescent="0.2">
      <c r="W166" s="486"/>
      <c r="X166" s="13" t="s">
        <v>91</v>
      </c>
      <c r="Y166" s="28" t="s">
        <v>85</v>
      </c>
      <c r="Z166" s="29" t="s">
        <v>85</v>
      </c>
      <c r="AA166" s="29" t="s">
        <v>85</v>
      </c>
      <c r="AB166" s="29" t="s">
        <v>85</v>
      </c>
      <c r="AC166" s="29" t="s">
        <v>85</v>
      </c>
      <c r="AD166" s="29" t="s">
        <v>85</v>
      </c>
      <c r="AE166" s="29" t="s">
        <v>85</v>
      </c>
      <c r="AF166" s="29" t="s">
        <v>85</v>
      </c>
      <c r="AG166" s="29" t="s">
        <v>85</v>
      </c>
      <c r="AH166" s="29" t="s">
        <v>85</v>
      </c>
      <c r="AI166" s="32" t="s">
        <v>85</v>
      </c>
    </row>
    <row r="167" spans="23:36" x14ac:dyDescent="0.2">
      <c r="W167" s="486"/>
      <c r="X167" s="13" t="s">
        <v>22</v>
      </c>
      <c r="Y167" s="28" t="s">
        <v>85</v>
      </c>
      <c r="Z167" s="29" t="s">
        <v>85</v>
      </c>
      <c r="AA167" s="29" t="s">
        <v>85</v>
      </c>
      <c r="AB167" s="29" t="s">
        <v>85</v>
      </c>
      <c r="AC167" s="29" t="s">
        <v>85</v>
      </c>
      <c r="AD167" s="29" t="s">
        <v>85</v>
      </c>
      <c r="AE167" s="29" t="s">
        <v>85</v>
      </c>
      <c r="AF167" s="29" t="s">
        <v>85</v>
      </c>
      <c r="AG167" s="29" t="s">
        <v>85</v>
      </c>
      <c r="AH167" s="29" t="s">
        <v>85</v>
      </c>
      <c r="AI167" s="32" t="s">
        <v>85</v>
      </c>
    </row>
    <row r="168" spans="23:36" x14ac:dyDescent="0.2">
      <c r="W168" s="486"/>
      <c r="X168" s="13" t="s">
        <v>92</v>
      </c>
      <c r="Y168" s="28" t="s">
        <v>85</v>
      </c>
      <c r="Z168" s="29" t="s">
        <v>85</v>
      </c>
      <c r="AA168" s="29" t="s">
        <v>85</v>
      </c>
      <c r="AB168" s="29" t="s">
        <v>85</v>
      </c>
      <c r="AC168" s="29" t="s">
        <v>85</v>
      </c>
      <c r="AD168" s="29" t="s">
        <v>85</v>
      </c>
      <c r="AE168" s="29" t="s">
        <v>85</v>
      </c>
      <c r="AF168" s="29" t="s">
        <v>85</v>
      </c>
      <c r="AG168" s="29" t="s">
        <v>85</v>
      </c>
      <c r="AH168" s="29" t="s">
        <v>85</v>
      </c>
      <c r="AI168" s="32" t="s">
        <v>85</v>
      </c>
    </row>
    <row r="169" spans="23:36" x14ac:dyDescent="0.2">
      <c r="W169" s="486"/>
      <c r="X169" s="13" t="s">
        <v>93</v>
      </c>
      <c r="Y169" s="28" t="s">
        <v>85</v>
      </c>
      <c r="Z169" s="29" t="s">
        <v>85</v>
      </c>
      <c r="AA169" s="29" t="s">
        <v>85</v>
      </c>
      <c r="AB169" s="29" t="s">
        <v>85</v>
      </c>
      <c r="AC169" s="29" t="s">
        <v>85</v>
      </c>
      <c r="AD169" s="29" t="s">
        <v>85</v>
      </c>
      <c r="AE169" s="29" t="s">
        <v>85</v>
      </c>
      <c r="AF169" s="29" t="s">
        <v>85</v>
      </c>
      <c r="AG169" s="29" t="s">
        <v>85</v>
      </c>
      <c r="AH169" s="29" t="s">
        <v>85</v>
      </c>
      <c r="AI169" s="32" t="s">
        <v>85</v>
      </c>
    </row>
    <row r="170" spans="23:36" x14ac:dyDescent="0.2">
      <c r="W170" s="486"/>
      <c r="X170" s="13" t="s">
        <v>23</v>
      </c>
      <c r="Y170" s="28" t="s">
        <v>85</v>
      </c>
      <c r="Z170" s="29" t="s">
        <v>85</v>
      </c>
      <c r="AA170" s="29" t="s">
        <v>85</v>
      </c>
      <c r="AB170" s="29" t="s">
        <v>85</v>
      </c>
      <c r="AC170" s="29" t="s">
        <v>85</v>
      </c>
      <c r="AD170" s="29" t="s">
        <v>85</v>
      </c>
      <c r="AE170" s="29" t="s">
        <v>85</v>
      </c>
      <c r="AF170" s="29" t="s">
        <v>85</v>
      </c>
      <c r="AG170" s="29" t="s">
        <v>85</v>
      </c>
      <c r="AH170" s="29" t="s">
        <v>85</v>
      </c>
      <c r="AI170" s="32" t="s">
        <v>85</v>
      </c>
    </row>
    <row r="171" spans="23:36" x14ac:dyDescent="0.2">
      <c r="W171" s="486"/>
      <c r="X171" s="13" t="s">
        <v>24</v>
      </c>
      <c r="Y171" s="28" t="s">
        <v>85</v>
      </c>
      <c r="Z171" s="29" t="s">
        <v>85</v>
      </c>
      <c r="AA171" s="29" t="s">
        <v>85</v>
      </c>
      <c r="AB171" s="29" t="s">
        <v>85</v>
      </c>
      <c r="AC171" s="29" t="s">
        <v>85</v>
      </c>
      <c r="AD171" s="29" t="s">
        <v>85</v>
      </c>
      <c r="AE171" s="29" t="s">
        <v>85</v>
      </c>
      <c r="AF171" s="29" t="s">
        <v>85</v>
      </c>
      <c r="AG171" s="29" t="s">
        <v>85</v>
      </c>
      <c r="AH171" s="29" t="s">
        <v>85</v>
      </c>
      <c r="AI171" s="32" t="s">
        <v>85</v>
      </c>
    </row>
    <row r="172" spans="23:36" x14ac:dyDescent="0.2">
      <c r="W172" s="486"/>
      <c r="X172" s="13" t="s">
        <v>25</v>
      </c>
      <c r="Y172" s="28" t="s">
        <v>85</v>
      </c>
      <c r="Z172" s="29" t="s">
        <v>85</v>
      </c>
      <c r="AA172" s="29" t="s">
        <v>85</v>
      </c>
      <c r="AB172" s="29" t="s">
        <v>85</v>
      </c>
      <c r="AC172" s="29" t="s">
        <v>85</v>
      </c>
      <c r="AD172" s="29" t="s">
        <v>85</v>
      </c>
      <c r="AE172" s="29" t="s">
        <v>85</v>
      </c>
      <c r="AF172" s="29" t="s">
        <v>85</v>
      </c>
      <c r="AG172" s="29" t="s">
        <v>85</v>
      </c>
      <c r="AH172" s="29" t="s">
        <v>85</v>
      </c>
      <c r="AI172" s="32" t="s">
        <v>85</v>
      </c>
    </row>
    <row r="173" spans="23:36" x14ac:dyDescent="0.2">
      <c r="W173" s="486"/>
      <c r="X173" s="13" t="s">
        <v>26</v>
      </c>
      <c r="Y173" s="28" t="s">
        <v>85</v>
      </c>
      <c r="Z173" s="29" t="s">
        <v>85</v>
      </c>
      <c r="AA173" s="29" t="s">
        <v>85</v>
      </c>
      <c r="AB173" s="29" t="s">
        <v>85</v>
      </c>
      <c r="AC173" s="29" t="s">
        <v>85</v>
      </c>
      <c r="AD173" s="29" t="s">
        <v>85</v>
      </c>
      <c r="AE173" s="29" t="s">
        <v>85</v>
      </c>
      <c r="AF173" s="29" t="s">
        <v>85</v>
      </c>
      <c r="AG173" s="29" t="s">
        <v>85</v>
      </c>
      <c r="AH173" s="29" t="s">
        <v>85</v>
      </c>
      <c r="AI173" s="32" t="s">
        <v>85</v>
      </c>
    </row>
    <row r="174" spans="23:36" x14ac:dyDescent="0.2">
      <c r="W174" s="486"/>
      <c r="X174" s="13" t="s">
        <v>94</v>
      </c>
      <c r="Y174" s="28" t="s">
        <v>85</v>
      </c>
      <c r="Z174" s="29" t="s">
        <v>85</v>
      </c>
      <c r="AA174" s="29" t="s">
        <v>85</v>
      </c>
      <c r="AB174" s="29" t="s">
        <v>85</v>
      </c>
      <c r="AC174" s="29" t="s">
        <v>85</v>
      </c>
      <c r="AD174" s="29" t="s">
        <v>85</v>
      </c>
      <c r="AE174" s="29" t="s">
        <v>85</v>
      </c>
      <c r="AF174" s="29" t="s">
        <v>85</v>
      </c>
      <c r="AG174" s="29" t="s">
        <v>85</v>
      </c>
      <c r="AH174" s="29" t="s">
        <v>85</v>
      </c>
      <c r="AI174" s="32" t="s">
        <v>85</v>
      </c>
    </row>
    <row r="175" spans="23:36" ht="15" thickBot="1" x14ac:dyDescent="0.25">
      <c r="W175" s="486"/>
      <c r="X175" s="13" t="s">
        <v>95</v>
      </c>
      <c r="Y175" s="28" t="s">
        <v>85</v>
      </c>
      <c r="Z175" s="29" t="s">
        <v>85</v>
      </c>
      <c r="AA175" s="29" t="s">
        <v>85</v>
      </c>
      <c r="AB175" s="29" t="s">
        <v>85</v>
      </c>
      <c r="AC175" s="29" t="s">
        <v>85</v>
      </c>
      <c r="AD175" s="29" t="s">
        <v>85</v>
      </c>
      <c r="AE175" s="29" t="s">
        <v>85</v>
      </c>
      <c r="AF175" s="29" t="s">
        <v>85</v>
      </c>
      <c r="AG175" s="29" t="s">
        <v>85</v>
      </c>
      <c r="AH175" s="29" t="s">
        <v>85</v>
      </c>
      <c r="AI175" s="32" t="s">
        <v>85</v>
      </c>
    </row>
    <row r="176" spans="23:36" ht="15" thickBot="1" x14ac:dyDescent="0.25">
      <c r="W176" s="486"/>
      <c r="X176" s="49" t="s">
        <v>77</v>
      </c>
      <c r="Y176" s="50" t="s">
        <v>85</v>
      </c>
      <c r="Z176" s="51" t="s">
        <v>85</v>
      </c>
      <c r="AA176" s="51" t="s">
        <v>85</v>
      </c>
      <c r="AB176" s="51" t="s">
        <v>85</v>
      </c>
      <c r="AC176" s="51" t="s">
        <v>85</v>
      </c>
      <c r="AD176" s="51" t="s">
        <v>85</v>
      </c>
      <c r="AE176" s="51" t="s">
        <v>85</v>
      </c>
      <c r="AF176" s="51" t="s">
        <v>85</v>
      </c>
      <c r="AG176" s="51" t="s">
        <v>85</v>
      </c>
      <c r="AH176" s="51" t="s">
        <v>85</v>
      </c>
      <c r="AI176" s="118" t="s">
        <v>85</v>
      </c>
      <c r="AJ176" s="55"/>
    </row>
    <row r="177" spans="23:36" x14ac:dyDescent="0.2">
      <c r="W177" s="485" t="s">
        <v>50</v>
      </c>
      <c r="X177" s="13" t="s">
        <v>84</v>
      </c>
      <c r="Y177" s="28" t="s">
        <v>85</v>
      </c>
      <c r="Z177" s="29" t="s">
        <v>85</v>
      </c>
      <c r="AA177" s="29" t="s">
        <v>85</v>
      </c>
      <c r="AB177" s="29" t="s">
        <v>85</v>
      </c>
      <c r="AC177" s="30">
        <v>1250</v>
      </c>
      <c r="AD177" s="29" t="s">
        <v>85</v>
      </c>
      <c r="AE177" s="29" t="s">
        <v>85</v>
      </c>
      <c r="AF177" s="29" t="s">
        <v>85</v>
      </c>
      <c r="AG177" s="29" t="s">
        <v>85</v>
      </c>
      <c r="AH177" s="29" t="s">
        <v>85</v>
      </c>
      <c r="AI177" s="31">
        <v>1250</v>
      </c>
      <c r="AJ177" s="39">
        <f>AC177/1000</f>
        <v>1.25</v>
      </c>
    </row>
    <row r="178" spans="23:36" x14ac:dyDescent="0.2">
      <c r="W178" s="486"/>
      <c r="X178" s="13" t="s">
        <v>86</v>
      </c>
      <c r="Y178" s="28" t="s">
        <v>85</v>
      </c>
      <c r="Z178" s="29" t="s">
        <v>85</v>
      </c>
      <c r="AA178" s="29" t="s">
        <v>85</v>
      </c>
      <c r="AB178" s="29" t="s">
        <v>85</v>
      </c>
      <c r="AC178" s="30">
        <v>383</v>
      </c>
      <c r="AD178" s="29" t="s">
        <v>85</v>
      </c>
      <c r="AE178" s="29" t="s">
        <v>85</v>
      </c>
      <c r="AF178" s="29" t="s">
        <v>85</v>
      </c>
      <c r="AG178" s="29" t="s">
        <v>85</v>
      </c>
      <c r="AH178" s="29" t="s">
        <v>85</v>
      </c>
      <c r="AI178" s="31">
        <v>383</v>
      </c>
      <c r="AJ178" s="39">
        <f t="shared" ref="AJ178:AJ195" si="15">AC178/1000</f>
        <v>0.38300000000000001</v>
      </c>
    </row>
    <row r="179" spans="23:36" x14ac:dyDescent="0.2">
      <c r="W179" s="486"/>
      <c r="X179" s="13" t="s">
        <v>87</v>
      </c>
      <c r="Y179" s="28" t="s">
        <v>85</v>
      </c>
      <c r="Z179" s="29" t="s">
        <v>85</v>
      </c>
      <c r="AA179" s="29" t="s">
        <v>85</v>
      </c>
      <c r="AB179" s="29" t="s">
        <v>85</v>
      </c>
      <c r="AC179" s="29">
        <v>0</v>
      </c>
      <c r="AD179" s="29" t="s">
        <v>85</v>
      </c>
      <c r="AE179" s="29" t="s">
        <v>85</v>
      </c>
      <c r="AF179" s="29" t="s">
        <v>85</v>
      </c>
      <c r="AG179" s="29" t="s">
        <v>85</v>
      </c>
      <c r="AH179" s="29" t="s">
        <v>85</v>
      </c>
      <c r="AI179" s="32" t="s">
        <v>85</v>
      </c>
      <c r="AJ179" s="39">
        <f t="shared" si="15"/>
        <v>0</v>
      </c>
    </row>
    <row r="180" spans="23:36" x14ac:dyDescent="0.2">
      <c r="W180" s="486"/>
      <c r="X180" s="13" t="s">
        <v>21</v>
      </c>
      <c r="Y180" s="28" t="s">
        <v>85</v>
      </c>
      <c r="Z180" s="29" t="s">
        <v>85</v>
      </c>
      <c r="AA180" s="29" t="s">
        <v>85</v>
      </c>
      <c r="AB180" s="29" t="s">
        <v>85</v>
      </c>
      <c r="AC180" s="29">
        <v>0</v>
      </c>
      <c r="AD180" s="29" t="s">
        <v>85</v>
      </c>
      <c r="AE180" s="29" t="s">
        <v>85</v>
      </c>
      <c r="AF180" s="29" t="s">
        <v>85</v>
      </c>
      <c r="AG180" s="29" t="s">
        <v>85</v>
      </c>
      <c r="AH180" s="29" t="s">
        <v>85</v>
      </c>
      <c r="AI180" s="32" t="s">
        <v>85</v>
      </c>
      <c r="AJ180" s="39">
        <f t="shared" si="15"/>
        <v>0</v>
      </c>
    </row>
    <row r="181" spans="23:36" x14ac:dyDescent="0.2">
      <c r="W181" s="486"/>
      <c r="X181" s="13" t="s">
        <v>88</v>
      </c>
      <c r="Y181" s="28" t="s">
        <v>85</v>
      </c>
      <c r="Z181" s="29" t="s">
        <v>85</v>
      </c>
      <c r="AA181" s="29" t="s">
        <v>85</v>
      </c>
      <c r="AB181" s="29" t="s">
        <v>85</v>
      </c>
      <c r="AC181" s="30">
        <v>648</v>
      </c>
      <c r="AD181" s="29" t="s">
        <v>85</v>
      </c>
      <c r="AE181" s="29" t="s">
        <v>85</v>
      </c>
      <c r="AF181" s="29" t="s">
        <v>85</v>
      </c>
      <c r="AG181" s="29" t="s">
        <v>85</v>
      </c>
      <c r="AH181" s="29" t="s">
        <v>85</v>
      </c>
      <c r="AI181" s="31">
        <v>648</v>
      </c>
      <c r="AJ181" s="39">
        <f t="shared" si="15"/>
        <v>0.64800000000000002</v>
      </c>
    </row>
    <row r="182" spans="23:36" x14ac:dyDescent="0.2">
      <c r="W182" s="486"/>
      <c r="X182" s="13" t="s">
        <v>89</v>
      </c>
      <c r="Y182" s="28" t="s">
        <v>85</v>
      </c>
      <c r="Z182" s="29" t="s">
        <v>85</v>
      </c>
      <c r="AA182" s="29" t="s">
        <v>85</v>
      </c>
      <c r="AB182" s="29" t="s">
        <v>85</v>
      </c>
      <c r="AC182" s="29">
        <v>0</v>
      </c>
      <c r="AD182" s="29" t="s">
        <v>85</v>
      </c>
      <c r="AE182" s="29" t="s">
        <v>85</v>
      </c>
      <c r="AF182" s="29" t="s">
        <v>85</v>
      </c>
      <c r="AG182" s="29" t="s">
        <v>85</v>
      </c>
      <c r="AH182" s="29" t="s">
        <v>85</v>
      </c>
      <c r="AI182" s="32" t="s">
        <v>85</v>
      </c>
      <c r="AJ182" s="39">
        <f t="shared" si="15"/>
        <v>0</v>
      </c>
    </row>
    <row r="183" spans="23:36" x14ac:dyDescent="0.2">
      <c r="W183" s="486"/>
      <c r="X183" s="13" t="s">
        <v>90</v>
      </c>
      <c r="Y183" s="28" t="s">
        <v>85</v>
      </c>
      <c r="Z183" s="29" t="s">
        <v>85</v>
      </c>
      <c r="AA183" s="29" t="s">
        <v>85</v>
      </c>
      <c r="AB183" s="29" t="s">
        <v>85</v>
      </c>
      <c r="AC183" s="29">
        <v>0</v>
      </c>
      <c r="AD183" s="29" t="s">
        <v>85</v>
      </c>
      <c r="AE183" s="29" t="s">
        <v>85</v>
      </c>
      <c r="AF183" s="29" t="s">
        <v>85</v>
      </c>
      <c r="AG183" s="29" t="s">
        <v>85</v>
      </c>
      <c r="AH183" s="29" t="s">
        <v>85</v>
      </c>
      <c r="AI183" s="32" t="s">
        <v>85</v>
      </c>
      <c r="AJ183" s="39">
        <f t="shared" si="15"/>
        <v>0</v>
      </c>
    </row>
    <row r="184" spans="23:36" x14ac:dyDescent="0.2">
      <c r="W184" s="486"/>
      <c r="X184" s="13" t="s">
        <v>53</v>
      </c>
      <c r="Y184" s="28" t="s">
        <v>85</v>
      </c>
      <c r="Z184" s="29" t="s">
        <v>85</v>
      </c>
      <c r="AA184" s="29" t="s">
        <v>85</v>
      </c>
      <c r="AB184" s="29" t="s">
        <v>85</v>
      </c>
      <c r="AC184" s="29">
        <v>0</v>
      </c>
      <c r="AD184" s="29" t="s">
        <v>85</v>
      </c>
      <c r="AE184" s="29" t="s">
        <v>85</v>
      </c>
      <c r="AF184" s="29" t="s">
        <v>85</v>
      </c>
      <c r="AG184" s="29" t="s">
        <v>85</v>
      </c>
      <c r="AH184" s="29" t="s">
        <v>85</v>
      </c>
      <c r="AI184" s="32" t="s">
        <v>85</v>
      </c>
      <c r="AJ184" s="39">
        <f t="shared" si="15"/>
        <v>0</v>
      </c>
    </row>
    <row r="185" spans="23:36" x14ac:dyDescent="0.2">
      <c r="W185" s="486"/>
      <c r="X185" s="13" t="s">
        <v>91</v>
      </c>
      <c r="Y185" s="28" t="s">
        <v>85</v>
      </c>
      <c r="Z185" s="29" t="s">
        <v>85</v>
      </c>
      <c r="AA185" s="29" t="s">
        <v>85</v>
      </c>
      <c r="AB185" s="29" t="s">
        <v>85</v>
      </c>
      <c r="AC185" s="29">
        <v>0</v>
      </c>
      <c r="AD185" s="29" t="s">
        <v>85</v>
      </c>
      <c r="AE185" s="29" t="s">
        <v>85</v>
      </c>
      <c r="AF185" s="29" t="s">
        <v>85</v>
      </c>
      <c r="AG185" s="29" t="s">
        <v>85</v>
      </c>
      <c r="AH185" s="29" t="s">
        <v>85</v>
      </c>
      <c r="AI185" s="32" t="s">
        <v>85</v>
      </c>
      <c r="AJ185" s="39">
        <f t="shared" si="15"/>
        <v>0</v>
      </c>
    </row>
    <row r="186" spans="23:36" x14ac:dyDescent="0.2">
      <c r="W186" s="486"/>
      <c r="X186" s="13" t="s">
        <v>22</v>
      </c>
      <c r="Y186" s="28" t="s">
        <v>85</v>
      </c>
      <c r="Z186" s="29" t="s">
        <v>85</v>
      </c>
      <c r="AA186" s="29" t="s">
        <v>85</v>
      </c>
      <c r="AB186" s="29" t="s">
        <v>85</v>
      </c>
      <c r="AC186" s="29">
        <v>0</v>
      </c>
      <c r="AD186" s="29" t="s">
        <v>85</v>
      </c>
      <c r="AE186" s="29" t="s">
        <v>85</v>
      </c>
      <c r="AF186" s="29" t="s">
        <v>85</v>
      </c>
      <c r="AG186" s="29" t="s">
        <v>85</v>
      </c>
      <c r="AH186" s="29" t="s">
        <v>85</v>
      </c>
      <c r="AI186" s="32" t="s">
        <v>85</v>
      </c>
      <c r="AJ186" s="39">
        <f t="shared" si="15"/>
        <v>0</v>
      </c>
    </row>
    <row r="187" spans="23:36" x14ac:dyDescent="0.2">
      <c r="W187" s="486"/>
      <c r="X187" s="13" t="s">
        <v>92</v>
      </c>
      <c r="Y187" s="28" t="s">
        <v>85</v>
      </c>
      <c r="Z187" s="29" t="s">
        <v>85</v>
      </c>
      <c r="AA187" s="29" t="s">
        <v>85</v>
      </c>
      <c r="AB187" s="29" t="s">
        <v>85</v>
      </c>
      <c r="AC187" s="29">
        <v>0</v>
      </c>
      <c r="AD187" s="29" t="s">
        <v>85</v>
      </c>
      <c r="AE187" s="29" t="s">
        <v>85</v>
      </c>
      <c r="AF187" s="29" t="s">
        <v>85</v>
      </c>
      <c r="AG187" s="29" t="s">
        <v>85</v>
      </c>
      <c r="AH187" s="29" t="s">
        <v>85</v>
      </c>
      <c r="AI187" s="32" t="s">
        <v>85</v>
      </c>
      <c r="AJ187" s="39">
        <f t="shared" si="15"/>
        <v>0</v>
      </c>
    </row>
    <row r="188" spans="23:36" x14ac:dyDescent="0.2">
      <c r="W188" s="486"/>
      <c r="X188" s="13" t="s">
        <v>93</v>
      </c>
      <c r="Y188" s="28" t="s">
        <v>85</v>
      </c>
      <c r="Z188" s="29" t="s">
        <v>85</v>
      </c>
      <c r="AA188" s="29" t="s">
        <v>85</v>
      </c>
      <c r="AB188" s="29" t="s">
        <v>85</v>
      </c>
      <c r="AC188" s="29">
        <v>0</v>
      </c>
      <c r="AD188" s="29" t="s">
        <v>85</v>
      </c>
      <c r="AE188" s="29" t="s">
        <v>85</v>
      </c>
      <c r="AF188" s="29" t="s">
        <v>85</v>
      </c>
      <c r="AG188" s="29" t="s">
        <v>85</v>
      </c>
      <c r="AH188" s="29" t="s">
        <v>85</v>
      </c>
      <c r="AI188" s="32" t="s">
        <v>85</v>
      </c>
      <c r="AJ188" s="39">
        <f t="shared" si="15"/>
        <v>0</v>
      </c>
    </row>
    <row r="189" spans="23:36" x14ac:dyDescent="0.2">
      <c r="W189" s="486"/>
      <c r="X189" s="13" t="s">
        <v>23</v>
      </c>
      <c r="Y189" s="28" t="s">
        <v>85</v>
      </c>
      <c r="Z189" s="29" t="s">
        <v>85</v>
      </c>
      <c r="AA189" s="29" t="s">
        <v>85</v>
      </c>
      <c r="AB189" s="29" t="s">
        <v>85</v>
      </c>
      <c r="AC189" s="29">
        <v>0</v>
      </c>
      <c r="AD189" s="29" t="s">
        <v>85</v>
      </c>
      <c r="AE189" s="29" t="s">
        <v>85</v>
      </c>
      <c r="AF189" s="29" t="s">
        <v>85</v>
      </c>
      <c r="AG189" s="29" t="s">
        <v>85</v>
      </c>
      <c r="AH189" s="29" t="s">
        <v>85</v>
      </c>
      <c r="AI189" s="32" t="s">
        <v>85</v>
      </c>
      <c r="AJ189" s="39">
        <f t="shared" si="15"/>
        <v>0</v>
      </c>
    </row>
    <row r="190" spans="23:36" x14ac:dyDescent="0.2">
      <c r="W190" s="486"/>
      <c r="X190" s="13" t="s">
        <v>24</v>
      </c>
      <c r="Y190" s="28" t="s">
        <v>85</v>
      </c>
      <c r="Z190" s="29" t="s">
        <v>85</v>
      </c>
      <c r="AA190" s="29" t="s">
        <v>85</v>
      </c>
      <c r="AB190" s="29" t="s">
        <v>85</v>
      </c>
      <c r="AC190" s="29">
        <v>0</v>
      </c>
      <c r="AD190" s="29" t="s">
        <v>85</v>
      </c>
      <c r="AE190" s="29" t="s">
        <v>85</v>
      </c>
      <c r="AF190" s="29" t="s">
        <v>85</v>
      </c>
      <c r="AG190" s="29" t="s">
        <v>85</v>
      </c>
      <c r="AH190" s="29" t="s">
        <v>85</v>
      </c>
      <c r="AI190" s="32" t="s">
        <v>85</v>
      </c>
      <c r="AJ190" s="39">
        <f t="shared" si="15"/>
        <v>0</v>
      </c>
    </row>
    <row r="191" spans="23:36" x14ac:dyDescent="0.2">
      <c r="W191" s="486"/>
      <c r="X191" s="13" t="s">
        <v>25</v>
      </c>
      <c r="Y191" s="28" t="s">
        <v>85</v>
      </c>
      <c r="Z191" s="29" t="s">
        <v>85</v>
      </c>
      <c r="AA191" s="29" t="s">
        <v>85</v>
      </c>
      <c r="AB191" s="29" t="s">
        <v>85</v>
      </c>
      <c r="AC191" s="29">
        <v>0</v>
      </c>
      <c r="AD191" s="29" t="s">
        <v>85</v>
      </c>
      <c r="AE191" s="29" t="s">
        <v>85</v>
      </c>
      <c r="AF191" s="29" t="s">
        <v>85</v>
      </c>
      <c r="AG191" s="29" t="s">
        <v>85</v>
      </c>
      <c r="AH191" s="29" t="s">
        <v>85</v>
      </c>
      <c r="AI191" s="32" t="s">
        <v>85</v>
      </c>
      <c r="AJ191" s="39">
        <f t="shared" si="15"/>
        <v>0</v>
      </c>
    </row>
    <row r="192" spans="23:36" x14ac:dyDescent="0.2">
      <c r="W192" s="486"/>
      <c r="X192" s="13" t="s">
        <v>26</v>
      </c>
      <c r="Y192" s="28" t="s">
        <v>85</v>
      </c>
      <c r="Z192" s="29" t="s">
        <v>85</v>
      </c>
      <c r="AA192" s="29" t="s">
        <v>85</v>
      </c>
      <c r="AB192" s="29" t="s">
        <v>85</v>
      </c>
      <c r="AC192" s="29">
        <v>0</v>
      </c>
      <c r="AD192" s="29" t="s">
        <v>85</v>
      </c>
      <c r="AE192" s="29" t="s">
        <v>85</v>
      </c>
      <c r="AF192" s="29" t="s">
        <v>85</v>
      </c>
      <c r="AG192" s="29" t="s">
        <v>85</v>
      </c>
      <c r="AH192" s="29" t="s">
        <v>85</v>
      </c>
      <c r="AI192" s="32" t="s">
        <v>85</v>
      </c>
      <c r="AJ192" s="39">
        <f t="shared" si="15"/>
        <v>0</v>
      </c>
    </row>
    <row r="193" spans="23:36" x14ac:dyDescent="0.2">
      <c r="W193" s="486"/>
      <c r="X193" s="13" t="s">
        <v>94</v>
      </c>
      <c r="Y193" s="28" t="s">
        <v>85</v>
      </c>
      <c r="Z193" s="29" t="s">
        <v>85</v>
      </c>
      <c r="AA193" s="29" t="s">
        <v>85</v>
      </c>
      <c r="AB193" s="29" t="s">
        <v>85</v>
      </c>
      <c r="AC193" s="29">
        <v>0</v>
      </c>
      <c r="AD193" s="29" t="s">
        <v>85</v>
      </c>
      <c r="AE193" s="29" t="s">
        <v>85</v>
      </c>
      <c r="AF193" s="29" t="s">
        <v>85</v>
      </c>
      <c r="AG193" s="29" t="s">
        <v>85</v>
      </c>
      <c r="AH193" s="29" t="s">
        <v>85</v>
      </c>
      <c r="AI193" s="32" t="s">
        <v>85</v>
      </c>
      <c r="AJ193" s="39">
        <f t="shared" si="15"/>
        <v>0</v>
      </c>
    </row>
    <row r="194" spans="23:36" ht="15" thickBot="1" x14ac:dyDescent="0.25">
      <c r="W194" s="486"/>
      <c r="X194" s="13" t="s">
        <v>95</v>
      </c>
      <c r="Y194" s="28" t="s">
        <v>85</v>
      </c>
      <c r="Z194" s="29" t="s">
        <v>85</v>
      </c>
      <c r="AA194" s="29" t="s">
        <v>85</v>
      </c>
      <c r="AB194" s="29" t="s">
        <v>85</v>
      </c>
      <c r="AC194" s="29">
        <v>0</v>
      </c>
      <c r="AD194" s="29" t="s">
        <v>85</v>
      </c>
      <c r="AE194" s="29" t="s">
        <v>85</v>
      </c>
      <c r="AF194" s="29" t="s">
        <v>85</v>
      </c>
      <c r="AG194" s="29" t="s">
        <v>85</v>
      </c>
      <c r="AH194" s="29" t="s">
        <v>85</v>
      </c>
      <c r="AI194" s="32" t="s">
        <v>85</v>
      </c>
      <c r="AJ194" s="39">
        <f t="shared" si="15"/>
        <v>0</v>
      </c>
    </row>
    <row r="195" spans="23:36" ht="15" thickBot="1" x14ac:dyDescent="0.25">
      <c r="W195" s="486"/>
      <c r="X195" s="49" t="s">
        <v>77</v>
      </c>
      <c r="Y195" s="50" t="s">
        <v>85</v>
      </c>
      <c r="Z195" s="51" t="s">
        <v>85</v>
      </c>
      <c r="AA195" s="51" t="s">
        <v>85</v>
      </c>
      <c r="AB195" s="51" t="s">
        <v>85</v>
      </c>
      <c r="AC195" s="52">
        <v>2281</v>
      </c>
      <c r="AD195" s="51" t="s">
        <v>85</v>
      </c>
      <c r="AE195" s="51" t="s">
        <v>85</v>
      </c>
      <c r="AF195" s="51" t="s">
        <v>85</v>
      </c>
      <c r="AG195" s="51" t="s">
        <v>85</v>
      </c>
      <c r="AH195" s="51" t="s">
        <v>85</v>
      </c>
      <c r="AI195" s="54">
        <v>2281</v>
      </c>
      <c r="AJ195" s="39">
        <f t="shared" si="15"/>
        <v>2.2810000000000001</v>
      </c>
    </row>
    <row r="196" spans="23:36" x14ac:dyDescent="0.2">
      <c r="W196" s="485" t="s">
        <v>51</v>
      </c>
      <c r="X196" s="13" t="s">
        <v>84</v>
      </c>
      <c r="Y196" s="28" t="s">
        <v>85</v>
      </c>
      <c r="Z196" s="29" t="s">
        <v>85</v>
      </c>
      <c r="AA196" s="29" t="s">
        <v>85</v>
      </c>
      <c r="AB196" s="30">
        <v>1000</v>
      </c>
      <c r="AC196" s="29">
        <v>0</v>
      </c>
      <c r="AD196" s="29" t="s">
        <v>85</v>
      </c>
      <c r="AE196" s="29" t="s">
        <v>85</v>
      </c>
      <c r="AF196" s="29" t="s">
        <v>85</v>
      </c>
      <c r="AG196" s="29" t="s">
        <v>85</v>
      </c>
      <c r="AH196" s="29" t="s">
        <v>85</v>
      </c>
      <c r="AI196" s="31">
        <v>1000</v>
      </c>
      <c r="AJ196" s="39">
        <f>(AC196+AB196)/1000</f>
        <v>1</v>
      </c>
    </row>
    <row r="197" spans="23:36" x14ac:dyDescent="0.2">
      <c r="W197" s="486"/>
      <c r="X197" s="13" t="s">
        <v>86</v>
      </c>
      <c r="Y197" s="28" t="s">
        <v>85</v>
      </c>
      <c r="Z197" s="29" t="s">
        <v>85</v>
      </c>
      <c r="AA197" s="29" t="s">
        <v>85</v>
      </c>
      <c r="AB197" s="29">
        <v>0</v>
      </c>
      <c r="AC197" s="29">
        <v>0</v>
      </c>
      <c r="AD197" s="29" t="s">
        <v>85</v>
      </c>
      <c r="AE197" s="29" t="s">
        <v>85</v>
      </c>
      <c r="AF197" s="29" t="s">
        <v>85</v>
      </c>
      <c r="AG197" s="29" t="s">
        <v>85</v>
      </c>
      <c r="AH197" s="29" t="s">
        <v>85</v>
      </c>
      <c r="AI197" s="32" t="s">
        <v>85</v>
      </c>
      <c r="AJ197" s="39">
        <f t="shared" ref="AJ197:AJ214" si="16">(AC197+AB197)/1000</f>
        <v>0</v>
      </c>
    </row>
    <row r="198" spans="23:36" x14ac:dyDescent="0.2">
      <c r="W198" s="486"/>
      <c r="X198" s="13" t="s">
        <v>87</v>
      </c>
      <c r="Y198" s="28" t="s">
        <v>85</v>
      </c>
      <c r="Z198" s="29" t="s">
        <v>85</v>
      </c>
      <c r="AA198" s="29" t="s">
        <v>85</v>
      </c>
      <c r="AB198" s="30">
        <v>3250900</v>
      </c>
      <c r="AC198" s="29">
        <v>0</v>
      </c>
      <c r="AD198" s="29" t="s">
        <v>85</v>
      </c>
      <c r="AE198" s="29" t="s">
        <v>85</v>
      </c>
      <c r="AF198" s="29" t="s">
        <v>85</v>
      </c>
      <c r="AG198" s="29" t="s">
        <v>85</v>
      </c>
      <c r="AH198" s="29" t="s">
        <v>85</v>
      </c>
      <c r="AI198" s="31">
        <v>3250900</v>
      </c>
      <c r="AJ198" s="39">
        <f t="shared" si="16"/>
        <v>3250.9</v>
      </c>
    </row>
    <row r="199" spans="23:36" x14ac:dyDescent="0.2">
      <c r="W199" s="486"/>
      <c r="X199" s="13" t="s">
        <v>21</v>
      </c>
      <c r="Y199" s="28" t="s">
        <v>85</v>
      </c>
      <c r="Z199" s="29" t="s">
        <v>85</v>
      </c>
      <c r="AA199" s="29" t="s">
        <v>85</v>
      </c>
      <c r="AB199" s="30">
        <v>61449.999999999985</v>
      </c>
      <c r="AC199" s="29">
        <v>0</v>
      </c>
      <c r="AD199" s="29" t="s">
        <v>85</v>
      </c>
      <c r="AE199" s="29" t="s">
        <v>85</v>
      </c>
      <c r="AF199" s="29" t="s">
        <v>85</v>
      </c>
      <c r="AG199" s="29" t="s">
        <v>85</v>
      </c>
      <c r="AH199" s="29" t="s">
        <v>85</v>
      </c>
      <c r="AI199" s="31">
        <v>61449.999999999985</v>
      </c>
      <c r="AJ199" s="39">
        <f t="shared" si="16"/>
        <v>61.449999999999989</v>
      </c>
    </row>
    <row r="200" spans="23:36" x14ac:dyDescent="0.2">
      <c r="W200" s="486"/>
      <c r="X200" s="13" t="s">
        <v>88</v>
      </c>
      <c r="Y200" s="28" t="s">
        <v>85</v>
      </c>
      <c r="Z200" s="29" t="s">
        <v>85</v>
      </c>
      <c r="AA200" s="29" t="s">
        <v>85</v>
      </c>
      <c r="AB200" s="30">
        <v>240</v>
      </c>
      <c r="AC200" s="29">
        <v>0</v>
      </c>
      <c r="AD200" s="29" t="s">
        <v>85</v>
      </c>
      <c r="AE200" s="29" t="s">
        <v>85</v>
      </c>
      <c r="AF200" s="29" t="s">
        <v>85</v>
      </c>
      <c r="AG200" s="29" t="s">
        <v>85</v>
      </c>
      <c r="AH200" s="29" t="s">
        <v>85</v>
      </c>
      <c r="AI200" s="31">
        <v>240</v>
      </c>
      <c r="AJ200" s="39">
        <f t="shared" si="16"/>
        <v>0.24</v>
      </c>
    </row>
    <row r="201" spans="23:36" x14ac:dyDescent="0.2">
      <c r="W201" s="486"/>
      <c r="X201" s="13" t="s">
        <v>89</v>
      </c>
      <c r="Y201" s="28" t="s">
        <v>85</v>
      </c>
      <c r="Z201" s="29" t="s">
        <v>85</v>
      </c>
      <c r="AA201" s="29" t="s">
        <v>85</v>
      </c>
      <c r="AB201" s="29">
        <v>0</v>
      </c>
      <c r="AC201" s="30">
        <v>1500</v>
      </c>
      <c r="AD201" s="29" t="s">
        <v>85</v>
      </c>
      <c r="AE201" s="29" t="s">
        <v>85</v>
      </c>
      <c r="AF201" s="29" t="s">
        <v>85</v>
      </c>
      <c r="AG201" s="29" t="s">
        <v>85</v>
      </c>
      <c r="AH201" s="29" t="s">
        <v>85</v>
      </c>
      <c r="AI201" s="31">
        <v>1500</v>
      </c>
      <c r="AJ201" s="39">
        <f t="shared" si="16"/>
        <v>1.5</v>
      </c>
    </row>
    <row r="202" spans="23:36" x14ac:dyDescent="0.2">
      <c r="W202" s="486"/>
      <c r="X202" s="13" t="s">
        <v>90</v>
      </c>
      <c r="Y202" s="28" t="s">
        <v>85</v>
      </c>
      <c r="Z202" s="29" t="s">
        <v>85</v>
      </c>
      <c r="AA202" s="29" t="s">
        <v>85</v>
      </c>
      <c r="AB202" s="30">
        <v>300</v>
      </c>
      <c r="AC202" s="30">
        <v>76340</v>
      </c>
      <c r="AD202" s="29" t="s">
        <v>85</v>
      </c>
      <c r="AE202" s="29" t="s">
        <v>85</v>
      </c>
      <c r="AF202" s="29" t="s">
        <v>85</v>
      </c>
      <c r="AG202" s="29" t="s">
        <v>85</v>
      </c>
      <c r="AH202" s="29" t="s">
        <v>85</v>
      </c>
      <c r="AI202" s="31">
        <v>76640</v>
      </c>
      <c r="AJ202" s="39">
        <f t="shared" si="16"/>
        <v>76.64</v>
      </c>
    </row>
    <row r="203" spans="23:36" x14ac:dyDescent="0.2">
      <c r="W203" s="486"/>
      <c r="X203" s="13" t="s">
        <v>53</v>
      </c>
      <c r="Y203" s="28" t="s">
        <v>85</v>
      </c>
      <c r="Z203" s="29" t="s">
        <v>85</v>
      </c>
      <c r="AA203" s="29" t="s">
        <v>85</v>
      </c>
      <c r="AB203" s="30">
        <v>12815</v>
      </c>
      <c r="AC203" s="29">
        <v>0</v>
      </c>
      <c r="AD203" s="29" t="s">
        <v>85</v>
      </c>
      <c r="AE203" s="29" t="s">
        <v>85</v>
      </c>
      <c r="AF203" s="29" t="s">
        <v>85</v>
      </c>
      <c r="AG203" s="29" t="s">
        <v>85</v>
      </c>
      <c r="AH203" s="29" t="s">
        <v>85</v>
      </c>
      <c r="AI203" s="31">
        <v>12815</v>
      </c>
      <c r="AJ203" s="39">
        <f t="shared" si="16"/>
        <v>12.815</v>
      </c>
    </row>
    <row r="204" spans="23:36" x14ac:dyDescent="0.2">
      <c r="W204" s="486"/>
      <c r="X204" s="13" t="s">
        <v>91</v>
      </c>
      <c r="Y204" s="28" t="s">
        <v>85</v>
      </c>
      <c r="Z204" s="29" t="s">
        <v>85</v>
      </c>
      <c r="AA204" s="29" t="s">
        <v>85</v>
      </c>
      <c r="AB204" s="29">
        <v>0</v>
      </c>
      <c r="AC204" s="29">
        <v>0</v>
      </c>
      <c r="AD204" s="29" t="s">
        <v>85</v>
      </c>
      <c r="AE204" s="29" t="s">
        <v>85</v>
      </c>
      <c r="AF204" s="29" t="s">
        <v>85</v>
      </c>
      <c r="AG204" s="29" t="s">
        <v>85</v>
      </c>
      <c r="AH204" s="29" t="s">
        <v>85</v>
      </c>
      <c r="AI204" s="32" t="s">
        <v>85</v>
      </c>
      <c r="AJ204" s="39">
        <f t="shared" si="16"/>
        <v>0</v>
      </c>
    </row>
    <row r="205" spans="23:36" x14ac:dyDescent="0.2">
      <c r="W205" s="486"/>
      <c r="X205" s="13" t="s">
        <v>22</v>
      </c>
      <c r="Y205" s="28" t="s">
        <v>85</v>
      </c>
      <c r="Z205" s="29" t="s">
        <v>85</v>
      </c>
      <c r="AA205" s="29" t="s">
        <v>85</v>
      </c>
      <c r="AB205" s="30">
        <v>240399.99999999997</v>
      </c>
      <c r="AC205" s="29">
        <v>0</v>
      </c>
      <c r="AD205" s="29" t="s">
        <v>85</v>
      </c>
      <c r="AE205" s="29" t="s">
        <v>85</v>
      </c>
      <c r="AF205" s="29" t="s">
        <v>85</v>
      </c>
      <c r="AG205" s="29" t="s">
        <v>85</v>
      </c>
      <c r="AH205" s="29" t="s">
        <v>85</v>
      </c>
      <c r="AI205" s="31">
        <v>240399.99999999997</v>
      </c>
      <c r="AJ205" s="39">
        <f t="shared" si="16"/>
        <v>240.39999999999998</v>
      </c>
    </row>
    <row r="206" spans="23:36" x14ac:dyDescent="0.2">
      <c r="W206" s="486"/>
      <c r="X206" s="13" t="s">
        <v>92</v>
      </c>
      <c r="Y206" s="28" t="s">
        <v>85</v>
      </c>
      <c r="Z206" s="29" t="s">
        <v>85</v>
      </c>
      <c r="AA206" s="29" t="s">
        <v>85</v>
      </c>
      <c r="AB206" s="30">
        <v>34319.999999999993</v>
      </c>
      <c r="AC206" s="29">
        <v>0</v>
      </c>
      <c r="AD206" s="29" t="s">
        <v>85</v>
      </c>
      <c r="AE206" s="29" t="s">
        <v>85</v>
      </c>
      <c r="AF206" s="29" t="s">
        <v>85</v>
      </c>
      <c r="AG206" s="29" t="s">
        <v>85</v>
      </c>
      <c r="AH206" s="29" t="s">
        <v>85</v>
      </c>
      <c r="AI206" s="31">
        <v>34319.999999999993</v>
      </c>
      <c r="AJ206" s="39">
        <f t="shared" si="16"/>
        <v>34.319999999999993</v>
      </c>
    </row>
    <row r="207" spans="23:36" x14ac:dyDescent="0.2">
      <c r="W207" s="486"/>
      <c r="X207" s="13" t="s">
        <v>93</v>
      </c>
      <c r="Y207" s="28" t="s">
        <v>85</v>
      </c>
      <c r="Z207" s="29" t="s">
        <v>85</v>
      </c>
      <c r="AA207" s="29" t="s">
        <v>85</v>
      </c>
      <c r="AB207" s="30">
        <v>41980</v>
      </c>
      <c r="AC207" s="29">
        <v>0</v>
      </c>
      <c r="AD207" s="29" t="s">
        <v>85</v>
      </c>
      <c r="AE207" s="29" t="s">
        <v>85</v>
      </c>
      <c r="AF207" s="29" t="s">
        <v>85</v>
      </c>
      <c r="AG207" s="29" t="s">
        <v>85</v>
      </c>
      <c r="AH207" s="29" t="s">
        <v>85</v>
      </c>
      <c r="AI207" s="31">
        <v>41980</v>
      </c>
      <c r="AJ207" s="39">
        <f t="shared" si="16"/>
        <v>41.98</v>
      </c>
    </row>
    <row r="208" spans="23:36" x14ac:dyDescent="0.2">
      <c r="W208" s="486"/>
      <c r="X208" s="13" t="s">
        <v>23</v>
      </c>
      <c r="Y208" s="28" t="s">
        <v>85</v>
      </c>
      <c r="Z208" s="29" t="s">
        <v>85</v>
      </c>
      <c r="AA208" s="29" t="s">
        <v>85</v>
      </c>
      <c r="AB208" s="30">
        <v>3500</v>
      </c>
      <c r="AC208" s="30">
        <v>1000</v>
      </c>
      <c r="AD208" s="29" t="s">
        <v>85</v>
      </c>
      <c r="AE208" s="29" t="s">
        <v>85</v>
      </c>
      <c r="AF208" s="29" t="s">
        <v>85</v>
      </c>
      <c r="AG208" s="29" t="s">
        <v>85</v>
      </c>
      <c r="AH208" s="29" t="s">
        <v>85</v>
      </c>
      <c r="AI208" s="31">
        <v>4500</v>
      </c>
      <c r="AJ208" s="39">
        <f t="shared" si="16"/>
        <v>4.5</v>
      </c>
    </row>
    <row r="209" spans="23:37" x14ac:dyDescent="0.2">
      <c r="W209" s="486"/>
      <c r="X209" s="13" t="s">
        <v>24</v>
      </c>
      <c r="Y209" s="28" t="s">
        <v>85</v>
      </c>
      <c r="Z209" s="29" t="s">
        <v>85</v>
      </c>
      <c r="AA209" s="29" t="s">
        <v>85</v>
      </c>
      <c r="AB209" s="29">
        <v>0</v>
      </c>
      <c r="AC209" s="29">
        <v>0</v>
      </c>
      <c r="AD209" s="29" t="s">
        <v>85</v>
      </c>
      <c r="AE209" s="29" t="s">
        <v>85</v>
      </c>
      <c r="AF209" s="29" t="s">
        <v>85</v>
      </c>
      <c r="AG209" s="29" t="s">
        <v>85</v>
      </c>
      <c r="AH209" s="29" t="s">
        <v>85</v>
      </c>
      <c r="AI209" s="32" t="s">
        <v>85</v>
      </c>
      <c r="AJ209" s="39">
        <f t="shared" si="16"/>
        <v>0</v>
      </c>
    </row>
    <row r="210" spans="23:37" x14ac:dyDescent="0.2">
      <c r="W210" s="486"/>
      <c r="X210" s="13" t="s">
        <v>25</v>
      </c>
      <c r="Y210" s="28" t="s">
        <v>85</v>
      </c>
      <c r="Z210" s="29" t="s">
        <v>85</v>
      </c>
      <c r="AA210" s="29" t="s">
        <v>85</v>
      </c>
      <c r="AB210" s="29">
        <v>0</v>
      </c>
      <c r="AC210" s="29">
        <v>0</v>
      </c>
      <c r="AD210" s="29" t="s">
        <v>85</v>
      </c>
      <c r="AE210" s="29" t="s">
        <v>85</v>
      </c>
      <c r="AF210" s="29" t="s">
        <v>85</v>
      </c>
      <c r="AG210" s="29" t="s">
        <v>85</v>
      </c>
      <c r="AH210" s="29" t="s">
        <v>85</v>
      </c>
      <c r="AI210" s="32" t="s">
        <v>85</v>
      </c>
      <c r="AJ210" s="39">
        <f t="shared" si="16"/>
        <v>0</v>
      </c>
    </row>
    <row r="211" spans="23:37" x14ac:dyDescent="0.2">
      <c r="W211" s="486"/>
      <c r="X211" s="13" t="s">
        <v>26</v>
      </c>
      <c r="Y211" s="28" t="s">
        <v>85</v>
      </c>
      <c r="Z211" s="29" t="s">
        <v>85</v>
      </c>
      <c r="AA211" s="29" t="s">
        <v>85</v>
      </c>
      <c r="AB211" s="29">
        <v>0</v>
      </c>
      <c r="AC211" s="29">
        <v>0</v>
      </c>
      <c r="AD211" s="29" t="s">
        <v>85</v>
      </c>
      <c r="AE211" s="29" t="s">
        <v>85</v>
      </c>
      <c r="AF211" s="29" t="s">
        <v>85</v>
      </c>
      <c r="AG211" s="29" t="s">
        <v>85</v>
      </c>
      <c r="AH211" s="29" t="s">
        <v>85</v>
      </c>
      <c r="AI211" s="32" t="s">
        <v>85</v>
      </c>
      <c r="AJ211" s="39">
        <f t="shared" si="16"/>
        <v>0</v>
      </c>
    </row>
    <row r="212" spans="23:37" x14ac:dyDescent="0.2">
      <c r="W212" s="486"/>
      <c r="X212" s="13" t="s">
        <v>94</v>
      </c>
      <c r="Y212" s="28" t="s">
        <v>85</v>
      </c>
      <c r="Z212" s="29" t="s">
        <v>85</v>
      </c>
      <c r="AA212" s="29" t="s">
        <v>85</v>
      </c>
      <c r="AB212" s="30">
        <v>122360</v>
      </c>
      <c r="AC212" s="29">
        <v>0</v>
      </c>
      <c r="AD212" s="29" t="s">
        <v>85</v>
      </c>
      <c r="AE212" s="29" t="s">
        <v>85</v>
      </c>
      <c r="AF212" s="29" t="s">
        <v>85</v>
      </c>
      <c r="AG212" s="29" t="s">
        <v>85</v>
      </c>
      <c r="AH212" s="29" t="s">
        <v>85</v>
      </c>
      <c r="AI212" s="31">
        <v>122360</v>
      </c>
      <c r="AJ212" s="39">
        <f t="shared" si="16"/>
        <v>122.36</v>
      </c>
    </row>
    <row r="213" spans="23:37" ht="15" thickBot="1" x14ac:dyDescent="0.25">
      <c r="W213" s="486"/>
      <c r="X213" s="13" t="s">
        <v>95</v>
      </c>
      <c r="Y213" s="28" t="s">
        <v>85</v>
      </c>
      <c r="Z213" s="29" t="s">
        <v>85</v>
      </c>
      <c r="AA213" s="29" t="s">
        <v>85</v>
      </c>
      <c r="AB213" s="29">
        <v>0</v>
      </c>
      <c r="AC213" s="29">
        <v>0</v>
      </c>
      <c r="AD213" s="29" t="s">
        <v>85</v>
      </c>
      <c r="AE213" s="29" t="s">
        <v>85</v>
      </c>
      <c r="AF213" s="29" t="s">
        <v>85</v>
      </c>
      <c r="AG213" s="29" t="s">
        <v>85</v>
      </c>
      <c r="AH213" s="29" t="s">
        <v>85</v>
      </c>
      <c r="AI213" s="32" t="s">
        <v>85</v>
      </c>
      <c r="AJ213" s="39">
        <f t="shared" si="16"/>
        <v>0</v>
      </c>
    </row>
    <row r="214" spans="23:37" ht="15" thickBot="1" x14ac:dyDescent="0.25">
      <c r="W214" s="486"/>
      <c r="X214" s="49" t="s">
        <v>77</v>
      </c>
      <c r="Y214" s="50" t="s">
        <v>85</v>
      </c>
      <c r="Z214" s="51" t="s">
        <v>85</v>
      </c>
      <c r="AA214" s="51" t="s">
        <v>85</v>
      </c>
      <c r="AB214" s="52">
        <v>3769265.0000000005</v>
      </c>
      <c r="AC214" s="52">
        <v>78840</v>
      </c>
      <c r="AD214" s="51" t="s">
        <v>85</v>
      </c>
      <c r="AE214" s="51" t="s">
        <v>85</v>
      </c>
      <c r="AF214" s="51" t="s">
        <v>85</v>
      </c>
      <c r="AG214" s="51" t="s">
        <v>85</v>
      </c>
      <c r="AH214" s="51" t="s">
        <v>85</v>
      </c>
      <c r="AI214" s="54">
        <v>3848105.0000000028</v>
      </c>
      <c r="AJ214" s="39">
        <f t="shared" si="16"/>
        <v>3848.1050000000005</v>
      </c>
    </row>
    <row r="215" spans="23:37" x14ac:dyDescent="0.2">
      <c r="W215" s="485" t="s">
        <v>75</v>
      </c>
      <c r="X215" s="13" t="s">
        <v>84</v>
      </c>
      <c r="Y215" s="28" t="s">
        <v>85</v>
      </c>
      <c r="Z215" s="29" t="s">
        <v>85</v>
      </c>
      <c r="AA215" s="29">
        <v>0</v>
      </c>
      <c r="AB215" s="30">
        <v>130253.00000000001</v>
      </c>
      <c r="AC215" s="29">
        <v>0</v>
      </c>
      <c r="AD215" s="29">
        <v>0</v>
      </c>
      <c r="AE215" s="29" t="s">
        <v>85</v>
      </c>
      <c r="AF215" s="29" t="s">
        <v>85</v>
      </c>
      <c r="AG215" s="29" t="s">
        <v>85</v>
      </c>
      <c r="AH215" s="29" t="s">
        <v>85</v>
      </c>
      <c r="AI215" s="31">
        <v>130253.00000000001</v>
      </c>
      <c r="AJ215" s="39">
        <f>(AB215+AC215)/1000</f>
        <v>130.25300000000001</v>
      </c>
      <c r="AK215" s="39">
        <f>AJ215+AD215+AA215</f>
        <v>130.25300000000001</v>
      </c>
    </row>
    <row r="216" spans="23:37" x14ac:dyDescent="0.2">
      <c r="W216" s="486"/>
      <c r="X216" s="13" t="s">
        <v>86</v>
      </c>
      <c r="Y216" s="28" t="s">
        <v>85</v>
      </c>
      <c r="Z216" s="29" t="s">
        <v>85</v>
      </c>
      <c r="AA216" s="29">
        <v>0</v>
      </c>
      <c r="AB216" s="30">
        <v>434819.99999999988</v>
      </c>
      <c r="AC216" s="29">
        <v>0</v>
      </c>
      <c r="AD216" s="29">
        <v>0</v>
      </c>
      <c r="AE216" s="29" t="s">
        <v>85</v>
      </c>
      <c r="AF216" s="29" t="s">
        <v>85</v>
      </c>
      <c r="AG216" s="29" t="s">
        <v>85</v>
      </c>
      <c r="AH216" s="29" t="s">
        <v>85</v>
      </c>
      <c r="AI216" s="31">
        <v>513132.99999999983</v>
      </c>
      <c r="AJ216" s="39">
        <f t="shared" ref="AJ216:AJ233" si="17">(AB216+AC216)/1000</f>
        <v>434.81999999999988</v>
      </c>
      <c r="AK216" s="39">
        <f t="shared" ref="AK216:AK233" si="18">AJ216+AD216+AA216</f>
        <v>434.81999999999988</v>
      </c>
    </row>
    <row r="217" spans="23:37" x14ac:dyDescent="0.2">
      <c r="W217" s="486"/>
      <c r="X217" s="13" t="s">
        <v>87</v>
      </c>
      <c r="Y217" s="28" t="s">
        <v>85</v>
      </c>
      <c r="Z217" s="29" t="s">
        <v>85</v>
      </c>
      <c r="AA217" s="29">
        <v>0</v>
      </c>
      <c r="AB217" s="30">
        <v>444037.00000000012</v>
      </c>
      <c r="AC217" s="30">
        <v>2000</v>
      </c>
      <c r="AD217" s="30">
        <v>1</v>
      </c>
      <c r="AE217" s="29" t="s">
        <v>85</v>
      </c>
      <c r="AF217" s="29" t="s">
        <v>85</v>
      </c>
      <c r="AG217" s="29" t="s">
        <v>85</v>
      </c>
      <c r="AH217" s="29" t="s">
        <v>85</v>
      </c>
      <c r="AI217" s="31">
        <v>446037.99999999971</v>
      </c>
      <c r="AJ217" s="39">
        <f t="shared" si="17"/>
        <v>446.03700000000009</v>
      </c>
      <c r="AK217" s="39">
        <f t="shared" si="18"/>
        <v>447.03700000000009</v>
      </c>
    </row>
    <row r="218" spans="23:37" x14ac:dyDescent="0.2">
      <c r="W218" s="486"/>
      <c r="X218" s="13" t="s">
        <v>21</v>
      </c>
      <c r="Y218" s="28" t="s">
        <v>85</v>
      </c>
      <c r="Z218" s="29" t="s">
        <v>85</v>
      </c>
      <c r="AA218" s="29">
        <v>0</v>
      </c>
      <c r="AB218" s="30">
        <v>68933</v>
      </c>
      <c r="AC218" s="30">
        <v>32955</v>
      </c>
      <c r="AD218" s="29">
        <v>0</v>
      </c>
      <c r="AE218" s="29" t="s">
        <v>85</v>
      </c>
      <c r="AF218" s="29" t="s">
        <v>85</v>
      </c>
      <c r="AG218" s="29" t="s">
        <v>85</v>
      </c>
      <c r="AH218" s="29" t="s">
        <v>85</v>
      </c>
      <c r="AI218" s="31">
        <v>101887.99999999999</v>
      </c>
      <c r="AJ218" s="39">
        <f t="shared" si="17"/>
        <v>101.88800000000001</v>
      </c>
      <c r="AK218" s="39">
        <f t="shared" si="18"/>
        <v>101.88800000000001</v>
      </c>
    </row>
    <row r="219" spans="23:37" x14ac:dyDescent="0.2">
      <c r="W219" s="486"/>
      <c r="X219" s="13" t="s">
        <v>88</v>
      </c>
      <c r="Y219" s="28" t="s">
        <v>85</v>
      </c>
      <c r="Z219" s="29" t="s">
        <v>85</v>
      </c>
      <c r="AA219" s="29">
        <v>0</v>
      </c>
      <c r="AB219" s="30">
        <v>34865.000000000007</v>
      </c>
      <c r="AC219" s="30">
        <v>31949.999999999993</v>
      </c>
      <c r="AD219" s="30">
        <v>6</v>
      </c>
      <c r="AE219" s="29" t="s">
        <v>85</v>
      </c>
      <c r="AF219" s="29" t="s">
        <v>85</v>
      </c>
      <c r="AG219" s="29" t="s">
        <v>85</v>
      </c>
      <c r="AH219" s="29" t="s">
        <v>85</v>
      </c>
      <c r="AI219" s="31">
        <v>66821</v>
      </c>
      <c r="AJ219" s="39">
        <f t="shared" si="17"/>
        <v>66.814999999999998</v>
      </c>
      <c r="AK219" s="39">
        <f t="shared" si="18"/>
        <v>72.814999999999998</v>
      </c>
    </row>
    <row r="220" spans="23:37" x14ac:dyDescent="0.2">
      <c r="W220" s="486"/>
      <c r="X220" s="13" t="s">
        <v>89</v>
      </c>
      <c r="Y220" s="28" t="s">
        <v>85</v>
      </c>
      <c r="Z220" s="29" t="s">
        <v>85</v>
      </c>
      <c r="AA220" s="29">
        <v>0</v>
      </c>
      <c r="AB220" s="29">
        <v>0</v>
      </c>
      <c r="AC220" s="30">
        <v>1399206</v>
      </c>
      <c r="AD220" s="29">
        <v>0</v>
      </c>
      <c r="AE220" s="29" t="s">
        <v>85</v>
      </c>
      <c r="AF220" s="29" t="s">
        <v>85</v>
      </c>
      <c r="AG220" s="29" t="s">
        <v>85</v>
      </c>
      <c r="AH220" s="29" t="s">
        <v>85</v>
      </c>
      <c r="AI220" s="31">
        <v>1399206</v>
      </c>
      <c r="AJ220" s="39">
        <f t="shared" si="17"/>
        <v>1399.2059999999999</v>
      </c>
      <c r="AK220" s="39">
        <f t="shared" si="18"/>
        <v>1399.2059999999999</v>
      </c>
    </row>
    <row r="221" spans="23:37" x14ac:dyDescent="0.2">
      <c r="W221" s="486"/>
      <c r="X221" s="13" t="s">
        <v>90</v>
      </c>
      <c r="Y221" s="28" t="s">
        <v>85</v>
      </c>
      <c r="Z221" s="29" t="s">
        <v>85</v>
      </c>
      <c r="AA221" s="29">
        <v>0</v>
      </c>
      <c r="AB221" s="30">
        <v>116257.00000000001</v>
      </c>
      <c r="AC221" s="30">
        <v>640651</v>
      </c>
      <c r="AD221" s="29">
        <v>0</v>
      </c>
      <c r="AE221" s="29" t="s">
        <v>85</v>
      </c>
      <c r="AF221" s="29" t="s">
        <v>85</v>
      </c>
      <c r="AG221" s="29" t="s">
        <v>85</v>
      </c>
      <c r="AH221" s="29" t="s">
        <v>85</v>
      </c>
      <c r="AI221" s="31">
        <v>756908</v>
      </c>
      <c r="AJ221" s="39">
        <f t="shared" si="17"/>
        <v>756.90800000000002</v>
      </c>
      <c r="AK221" s="39">
        <f t="shared" si="18"/>
        <v>756.90800000000002</v>
      </c>
    </row>
    <row r="222" spans="23:37" x14ac:dyDescent="0.2">
      <c r="W222" s="486"/>
      <c r="X222" s="13" t="s">
        <v>53</v>
      </c>
      <c r="Y222" s="28" t="s">
        <v>85</v>
      </c>
      <c r="Z222" s="29" t="s">
        <v>85</v>
      </c>
      <c r="AA222" s="30">
        <v>5120</v>
      </c>
      <c r="AB222" s="30">
        <v>352837.99999999988</v>
      </c>
      <c r="AC222" s="30">
        <v>487451.00000000006</v>
      </c>
      <c r="AD222" s="30">
        <v>7</v>
      </c>
      <c r="AE222" s="29" t="s">
        <v>85</v>
      </c>
      <c r="AF222" s="29" t="s">
        <v>85</v>
      </c>
      <c r="AG222" s="29" t="s">
        <v>85</v>
      </c>
      <c r="AH222" s="29" t="s">
        <v>85</v>
      </c>
      <c r="AI222" s="31">
        <v>845416.00000000035</v>
      </c>
      <c r="AJ222" s="39">
        <f t="shared" si="17"/>
        <v>840.28899999999999</v>
      </c>
      <c r="AK222" s="39">
        <f t="shared" si="18"/>
        <v>5967.2889999999998</v>
      </c>
    </row>
    <row r="223" spans="23:37" x14ac:dyDescent="0.2">
      <c r="W223" s="486"/>
      <c r="X223" s="13" t="s">
        <v>91</v>
      </c>
      <c r="Y223" s="28" t="s">
        <v>85</v>
      </c>
      <c r="Z223" s="29" t="s">
        <v>85</v>
      </c>
      <c r="AA223" s="29">
        <v>0</v>
      </c>
      <c r="AB223" s="30">
        <v>282427.00000000006</v>
      </c>
      <c r="AC223" s="30">
        <v>8760</v>
      </c>
      <c r="AD223" s="29">
        <v>0</v>
      </c>
      <c r="AE223" s="29" t="s">
        <v>85</v>
      </c>
      <c r="AF223" s="29" t="s">
        <v>85</v>
      </c>
      <c r="AG223" s="29" t="s">
        <v>85</v>
      </c>
      <c r="AH223" s="29" t="s">
        <v>85</v>
      </c>
      <c r="AI223" s="31">
        <v>291187.00000000006</v>
      </c>
      <c r="AJ223" s="39">
        <f t="shared" si="17"/>
        <v>291.18700000000007</v>
      </c>
      <c r="AK223" s="39">
        <f t="shared" si="18"/>
        <v>291.18700000000007</v>
      </c>
    </row>
    <row r="224" spans="23:37" x14ac:dyDescent="0.2">
      <c r="W224" s="486"/>
      <c r="X224" s="13" t="s">
        <v>22</v>
      </c>
      <c r="Y224" s="28" t="s">
        <v>85</v>
      </c>
      <c r="Z224" s="29" t="s">
        <v>85</v>
      </c>
      <c r="AA224" s="29">
        <v>0</v>
      </c>
      <c r="AB224" s="30">
        <v>196977</v>
      </c>
      <c r="AC224" s="30">
        <v>33939</v>
      </c>
      <c r="AD224" s="29">
        <v>0</v>
      </c>
      <c r="AE224" s="29" t="s">
        <v>85</v>
      </c>
      <c r="AF224" s="29" t="s">
        <v>85</v>
      </c>
      <c r="AG224" s="29" t="s">
        <v>85</v>
      </c>
      <c r="AH224" s="29" t="s">
        <v>85</v>
      </c>
      <c r="AI224" s="31">
        <v>230916</v>
      </c>
      <c r="AJ224" s="39">
        <f t="shared" si="17"/>
        <v>230.916</v>
      </c>
      <c r="AK224" s="39">
        <f t="shared" si="18"/>
        <v>230.916</v>
      </c>
    </row>
    <row r="225" spans="23:37" x14ac:dyDescent="0.2">
      <c r="W225" s="486"/>
      <c r="X225" s="13" t="s">
        <v>92</v>
      </c>
      <c r="Y225" s="28" t="s">
        <v>85</v>
      </c>
      <c r="Z225" s="29" t="s">
        <v>85</v>
      </c>
      <c r="AA225" s="29">
        <v>0</v>
      </c>
      <c r="AB225" s="30">
        <v>112810.99999999999</v>
      </c>
      <c r="AC225" s="29">
        <v>0</v>
      </c>
      <c r="AD225" s="29">
        <v>0</v>
      </c>
      <c r="AE225" s="29" t="s">
        <v>85</v>
      </c>
      <c r="AF225" s="29" t="s">
        <v>85</v>
      </c>
      <c r="AG225" s="29" t="s">
        <v>85</v>
      </c>
      <c r="AH225" s="29" t="s">
        <v>85</v>
      </c>
      <c r="AI225" s="31">
        <v>112810.99999999999</v>
      </c>
      <c r="AJ225" s="39">
        <f t="shared" si="17"/>
        <v>112.81099999999998</v>
      </c>
      <c r="AK225" s="39">
        <f t="shared" si="18"/>
        <v>112.81099999999998</v>
      </c>
    </row>
    <row r="226" spans="23:37" x14ac:dyDescent="0.2">
      <c r="W226" s="486"/>
      <c r="X226" s="13" t="s">
        <v>93</v>
      </c>
      <c r="Y226" s="28" t="s">
        <v>85</v>
      </c>
      <c r="Z226" s="29" t="s">
        <v>85</v>
      </c>
      <c r="AA226" s="29">
        <v>0</v>
      </c>
      <c r="AB226" s="30">
        <v>1101293</v>
      </c>
      <c r="AC226" s="30">
        <v>606081</v>
      </c>
      <c r="AD226" s="29">
        <v>0</v>
      </c>
      <c r="AE226" s="29" t="s">
        <v>85</v>
      </c>
      <c r="AF226" s="29" t="s">
        <v>85</v>
      </c>
      <c r="AG226" s="29" t="s">
        <v>85</v>
      </c>
      <c r="AH226" s="29" t="s">
        <v>85</v>
      </c>
      <c r="AI226" s="31">
        <v>1707373.9999999998</v>
      </c>
      <c r="AJ226" s="39">
        <f t="shared" si="17"/>
        <v>1707.374</v>
      </c>
      <c r="AK226" s="39">
        <f t="shared" si="18"/>
        <v>1707.374</v>
      </c>
    </row>
    <row r="227" spans="23:37" x14ac:dyDescent="0.2">
      <c r="W227" s="486"/>
      <c r="X227" s="13" t="s">
        <v>23</v>
      </c>
      <c r="Y227" s="28" t="s">
        <v>85</v>
      </c>
      <c r="Z227" s="29" t="s">
        <v>85</v>
      </c>
      <c r="AA227" s="29">
        <v>0</v>
      </c>
      <c r="AB227" s="30">
        <v>56430</v>
      </c>
      <c r="AC227" s="30">
        <v>107130</v>
      </c>
      <c r="AD227" s="29">
        <v>0</v>
      </c>
      <c r="AE227" s="29" t="s">
        <v>85</v>
      </c>
      <c r="AF227" s="29" t="s">
        <v>85</v>
      </c>
      <c r="AG227" s="29" t="s">
        <v>85</v>
      </c>
      <c r="AH227" s="29" t="s">
        <v>85</v>
      </c>
      <c r="AI227" s="31">
        <v>163560</v>
      </c>
      <c r="AJ227" s="39">
        <f t="shared" si="17"/>
        <v>163.56</v>
      </c>
      <c r="AK227" s="39">
        <f t="shared" si="18"/>
        <v>163.56</v>
      </c>
    </row>
    <row r="228" spans="23:37" x14ac:dyDescent="0.2">
      <c r="W228" s="486"/>
      <c r="X228" s="13" t="s">
        <v>24</v>
      </c>
      <c r="Y228" s="28" t="s">
        <v>85</v>
      </c>
      <c r="Z228" s="29" t="s">
        <v>85</v>
      </c>
      <c r="AA228" s="29">
        <v>0</v>
      </c>
      <c r="AB228" s="30">
        <v>239201</v>
      </c>
      <c r="AC228" s="29">
        <v>0</v>
      </c>
      <c r="AD228" s="29">
        <v>0</v>
      </c>
      <c r="AE228" s="29" t="s">
        <v>85</v>
      </c>
      <c r="AF228" s="29" t="s">
        <v>85</v>
      </c>
      <c r="AG228" s="29" t="s">
        <v>85</v>
      </c>
      <c r="AH228" s="29" t="s">
        <v>85</v>
      </c>
      <c r="AI228" s="31">
        <v>239201</v>
      </c>
      <c r="AJ228" s="39">
        <f t="shared" si="17"/>
        <v>239.20099999999999</v>
      </c>
      <c r="AK228" s="39">
        <f t="shared" si="18"/>
        <v>239.20099999999999</v>
      </c>
    </row>
    <row r="229" spans="23:37" x14ac:dyDescent="0.2">
      <c r="W229" s="486"/>
      <c r="X229" s="13" t="s">
        <v>25</v>
      </c>
      <c r="Y229" s="28" t="s">
        <v>85</v>
      </c>
      <c r="Z229" s="29" t="s">
        <v>85</v>
      </c>
      <c r="AA229" s="29">
        <v>0</v>
      </c>
      <c r="AB229" s="30">
        <v>243937.99999999997</v>
      </c>
      <c r="AC229" s="30">
        <v>4880</v>
      </c>
      <c r="AD229" s="29">
        <v>0</v>
      </c>
      <c r="AE229" s="29" t="s">
        <v>85</v>
      </c>
      <c r="AF229" s="29" t="s">
        <v>85</v>
      </c>
      <c r="AG229" s="29" t="s">
        <v>85</v>
      </c>
      <c r="AH229" s="29" t="s">
        <v>85</v>
      </c>
      <c r="AI229" s="31">
        <v>248817.99999999991</v>
      </c>
      <c r="AJ229" s="39">
        <f t="shared" si="17"/>
        <v>248.81799999999998</v>
      </c>
      <c r="AK229" s="39">
        <f t="shared" si="18"/>
        <v>248.81799999999998</v>
      </c>
    </row>
    <row r="230" spans="23:37" x14ac:dyDescent="0.2">
      <c r="W230" s="486"/>
      <c r="X230" s="13" t="s">
        <v>26</v>
      </c>
      <c r="Y230" s="28" t="s">
        <v>85</v>
      </c>
      <c r="Z230" s="29" t="s">
        <v>85</v>
      </c>
      <c r="AA230" s="29">
        <v>0</v>
      </c>
      <c r="AB230" s="30">
        <v>44009</v>
      </c>
      <c r="AC230" s="30">
        <v>15000.000000000002</v>
      </c>
      <c r="AD230" s="29">
        <v>0</v>
      </c>
      <c r="AE230" s="29" t="s">
        <v>85</v>
      </c>
      <c r="AF230" s="29" t="s">
        <v>85</v>
      </c>
      <c r="AG230" s="29" t="s">
        <v>85</v>
      </c>
      <c r="AH230" s="29" t="s">
        <v>85</v>
      </c>
      <c r="AI230" s="31">
        <v>59009.000000000015</v>
      </c>
      <c r="AJ230" s="39">
        <f t="shared" si="17"/>
        <v>59.009</v>
      </c>
      <c r="AK230" s="39">
        <f t="shared" si="18"/>
        <v>59.009</v>
      </c>
    </row>
    <row r="231" spans="23:37" x14ac:dyDescent="0.2">
      <c r="W231" s="486"/>
      <c r="X231" s="13" t="s">
        <v>94</v>
      </c>
      <c r="Y231" s="28" t="s">
        <v>85</v>
      </c>
      <c r="Z231" s="29" t="s">
        <v>85</v>
      </c>
      <c r="AA231" s="29">
        <v>0</v>
      </c>
      <c r="AB231" s="30">
        <v>712861</v>
      </c>
      <c r="AC231" s="30">
        <v>3660</v>
      </c>
      <c r="AD231" s="29">
        <v>0</v>
      </c>
      <c r="AE231" s="29" t="s">
        <v>85</v>
      </c>
      <c r="AF231" s="29" t="s">
        <v>85</v>
      </c>
      <c r="AG231" s="29" t="s">
        <v>85</v>
      </c>
      <c r="AH231" s="29" t="s">
        <v>85</v>
      </c>
      <c r="AI231" s="31">
        <v>716520.99999999988</v>
      </c>
      <c r="AJ231" s="39">
        <f t="shared" si="17"/>
        <v>716.52099999999996</v>
      </c>
      <c r="AK231" s="39">
        <f t="shared" si="18"/>
        <v>716.52099999999996</v>
      </c>
    </row>
    <row r="232" spans="23:37" ht="15" thickBot="1" x14ac:dyDescent="0.25">
      <c r="W232" s="486"/>
      <c r="X232" s="13" t="s">
        <v>95</v>
      </c>
      <c r="Y232" s="28" t="s">
        <v>85</v>
      </c>
      <c r="Z232" s="29" t="s">
        <v>85</v>
      </c>
      <c r="AA232" s="29">
        <v>0</v>
      </c>
      <c r="AB232" s="30">
        <v>726849.00000000023</v>
      </c>
      <c r="AC232" s="30">
        <v>250</v>
      </c>
      <c r="AD232" s="29">
        <v>0</v>
      </c>
      <c r="AE232" s="29" t="s">
        <v>85</v>
      </c>
      <c r="AF232" s="29" t="s">
        <v>85</v>
      </c>
      <c r="AG232" s="29" t="s">
        <v>85</v>
      </c>
      <c r="AH232" s="29" t="s">
        <v>85</v>
      </c>
      <c r="AI232" s="31">
        <v>727099.00000000012</v>
      </c>
      <c r="AJ232" s="39">
        <f t="shared" si="17"/>
        <v>727.09900000000027</v>
      </c>
      <c r="AK232" s="39">
        <f t="shared" si="18"/>
        <v>727.09900000000027</v>
      </c>
    </row>
    <row r="233" spans="23:37" ht="15" thickBot="1" x14ac:dyDescent="0.25">
      <c r="W233" s="486"/>
      <c r="X233" s="49" t="s">
        <v>77</v>
      </c>
      <c r="Y233" s="50" t="s">
        <v>85</v>
      </c>
      <c r="Z233" s="51" t="s">
        <v>85</v>
      </c>
      <c r="AA233" s="52">
        <v>5120</v>
      </c>
      <c r="AB233" s="52">
        <v>5298799.0000000065</v>
      </c>
      <c r="AC233" s="52">
        <v>3452226</v>
      </c>
      <c r="AD233" s="52">
        <v>14</v>
      </c>
      <c r="AE233" s="51" t="s">
        <v>85</v>
      </c>
      <c r="AF233" s="51" t="s">
        <v>85</v>
      </c>
      <c r="AG233" s="51" t="s">
        <v>85</v>
      </c>
      <c r="AH233" s="51" t="s">
        <v>85</v>
      </c>
      <c r="AI233" s="54">
        <v>8756159.0000000093</v>
      </c>
      <c r="AJ233" s="39">
        <f t="shared" si="17"/>
        <v>8751.0250000000069</v>
      </c>
      <c r="AK233" s="39">
        <f t="shared" si="18"/>
        <v>13885.025000000007</v>
      </c>
    </row>
    <row r="234" spans="23:37" x14ac:dyDescent="0.2">
      <c r="W234" s="485" t="s">
        <v>76</v>
      </c>
      <c r="X234" s="13" t="s">
        <v>84</v>
      </c>
      <c r="Y234" s="28" t="s">
        <v>85</v>
      </c>
      <c r="Z234" s="29">
        <v>0</v>
      </c>
      <c r="AA234" s="29">
        <v>0</v>
      </c>
      <c r="AB234" s="29">
        <v>0</v>
      </c>
      <c r="AC234" s="30">
        <v>6000</v>
      </c>
      <c r="AD234" s="29" t="s">
        <v>85</v>
      </c>
      <c r="AE234" s="29" t="s">
        <v>85</v>
      </c>
      <c r="AF234" s="29" t="s">
        <v>85</v>
      </c>
      <c r="AG234" s="29" t="s">
        <v>85</v>
      </c>
      <c r="AH234" s="29" t="s">
        <v>85</v>
      </c>
      <c r="AI234" s="31">
        <v>6000</v>
      </c>
      <c r="AJ234" s="104">
        <f>(AC234+AB234)/1000</f>
        <v>6</v>
      </c>
      <c r="AK234" s="104">
        <f>AJ234+AA234</f>
        <v>6</v>
      </c>
    </row>
    <row r="235" spans="23:37" x14ac:dyDescent="0.2">
      <c r="W235" s="486"/>
      <c r="X235" s="13" t="s">
        <v>86</v>
      </c>
      <c r="Y235" s="28" t="s">
        <v>85</v>
      </c>
      <c r="Z235" s="29">
        <v>0</v>
      </c>
      <c r="AA235" s="30">
        <v>44400000</v>
      </c>
      <c r="AB235" s="29">
        <v>0</v>
      </c>
      <c r="AC235" s="29">
        <v>0</v>
      </c>
      <c r="AD235" s="29" t="s">
        <v>85</v>
      </c>
      <c r="AE235" s="29" t="s">
        <v>85</v>
      </c>
      <c r="AF235" s="29" t="s">
        <v>85</v>
      </c>
      <c r="AG235" s="29" t="s">
        <v>85</v>
      </c>
      <c r="AH235" s="29" t="s">
        <v>85</v>
      </c>
      <c r="AI235" s="31">
        <v>44400000</v>
      </c>
      <c r="AJ235" s="106">
        <f t="shared" ref="AJ235:AJ252" si="19">(AC235+AB235)/1000</f>
        <v>0</v>
      </c>
      <c r="AK235" s="106">
        <f t="shared" ref="AK235:AK252" si="20">AJ235+AA235</f>
        <v>44400000</v>
      </c>
    </row>
    <row r="236" spans="23:37" x14ac:dyDescent="0.2">
      <c r="W236" s="486"/>
      <c r="X236" s="13" t="s">
        <v>87</v>
      </c>
      <c r="Y236" s="28" t="s">
        <v>85</v>
      </c>
      <c r="Z236" s="30">
        <v>45000</v>
      </c>
      <c r="AA236" s="30">
        <v>1000</v>
      </c>
      <c r="AB236" s="29">
        <v>0</v>
      </c>
      <c r="AC236" s="29">
        <v>0</v>
      </c>
      <c r="AD236" s="29" t="s">
        <v>85</v>
      </c>
      <c r="AE236" s="29" t="s">
        <v>85</v>
      </c>
      <c r="AF236" s="29" t="s">
        <v>85</v>
      </c>
      <c r="AG236" s="29" t="s">
        <v>85</v>
      </c>
      <c r="AH236" s="29" t="s">
        <v>85</v>
      </c>
      <c r="AI236" s="31">
        <v>46000</v>
      </c>
      <c r="AJ236" s="106">
        <f t="shared" si="19"/>
        <v>0</v>
      </c>
      <c r="AK236" s="106">
        <f t="shared" si="20"/>
        <v>1000</v>
      </c>
    </row>
    <row r="237" spans="23:37" x14ac:dyDescent="0.2">
      <c r="W237" s="486"/>
      <c r="X237" s="13" t="s">
        <v>21</v>
      </c>
      <c r="Y237" s="28" t="s">
        <v>85</v>
      </c>
      <c r="Z237" s="29">
        <v>0</v>
      </c>
      <c r="AA237" s="30">
        <v>1265925985</v>
      </c>
      <c r="AB237" s="29">
        <v>0</v>
      </c>
      <c r="AC237" s="29">
        <v>0</v>
      </c>
      <c r="AD237" s="29" t="s">
        <v>85</v>
      </c>
      <c r="AE237" s="29" t="s">
        <v>85</v>
      </c>
      <c r="AF237" s="29" t="s">
        <v>85</v>
      </c>
      <c r="AG237" s="29" t="s">
        <v>85</v>
      </c>
      <c r="AH237" s="29" t="s">
        <v>85</v>
      </c>
      <c r="AI237" s="31">
        <v>1265925985</v>
      </c>
      <c r="AJ237" s="106">
        <f t="shared" si="19"/>
        <v>0</v>
      </c>
      <c r="AK237" s="106">
        <f t="shared" si="20"/>
        <v>1265925985</v>
      </c>
    </row>
    <row r="238" spans="23:37" x14ac:dyDescent="0.2">
      <c r="W238" s="486"/>
      <c r="X238" s="13" t="s">
        <v>88</v>
      </c>
      <c r="Y238" s="28" t="s">
        <v>85</v>
      </c>
      <c r="Z238" s="30">
        <v>1866240</v>
      </c>
      <c r="AA238" s="29">
        <v>0</v>
      </c>
      <c r="AB238" s="29">
        <v>0</v>
      </c>
      <c r="AC238" s="29">
        <v>0</v>
      </c>
      <c r="AD238" s="29" t="s">
        <v>85</v>
      </c>
      <c r="AE238" s="29" t="s">
        <v>85</v>
      </c>
      <c r="AF238" s="29" t="s">
        <v>85</v>
      </c>
      <c r="AG238" s="29" t="s">
        <v>85</v>
      </c>
      <c r="AH238" s="29" t="s">
        <v>85</v>
      </c>
      <c r="AI238" s="31">
        <v>1866240</v>
      </c>
      <c r="AJ238" s="106">
        <f t="shared" si="19"/>
        <v>0</v>
      </c>
      <c r="AK238" s="106">
        <f t="shared" si="20"/>
        <v>0</v>
      </c>
    </row>
    <row r="239" spans="23:37" x14ac:dyDescent="0.2">
      <c r="W239" s="486"/>
      <c r="X239" s="13" t="s">
        <v>89</v>
      </c>
      <c r="Y239" s="28" t="s">
        <v>85</v>
      </c>
      <c r="Z239" s="29">
        <v>0</v>
      </c>
      <c r="AA239" s="29">
        <v>0</v>
      </c>
      <c r="AB239" s="29">
        <v>0</v>
      </c>
      <c r="AC239" s="29">
        <v>0</v>
      </c>
      <c r="AD239" s="29" t="s">
        <v>85</v>
      </c>
      <c r="AE239" s="29" t="s">
        <v>85</v>
      </c>
      <c r="AF239" s="29" t="s">
        <v>85</v>
      </c>
      <c r="AG239" s="29" t="s">
        <v>85</v>
      </c>
      <c r="AH239" s="29" t="s">
        <v>85</v>
      </c>
      <c r="AI239" s="32" t="s">
        <v>85</v>
      </c>
      <c r="AJ239" s="106">
        <f t="shared" si="19"/>
        <v>0</v>
      </c>
      <c r="AK239" s="106">
        <f t="shared" si="20"/>
        <v>0</v>
      </c>
    </row>
    <row r="240" spans="23:37" x14ac:dyDescent="0.2">
      <c r="W240" s="486"/>
      <c r="X240" s="13" t="s">
        <v>90</v>
      </c>
      <c r="Y240" s="28" t="s">
        <v>85</v>
      </c>
      <c r="Z240" s="29">
        <v>0</v>
      </c>
      <c r="AA240" s="30">
        <v>11556395</v>
      </c>
      <c r="AB240" s="30">
        <v>10000</v>
      </c>
      <c r="AC240" s="29">
        <v>0</v>
      </c>
      <c r="AD240" s="29" t="s">
        <v>85</v>
      </c>
      <c r="AE240" s="29" t="s">
        <v>85</v>
      </c>
      <c r="AF240" s="29" t="s">
        <v>85</v>
      </c>
      <c r="AG240" s="29" t="s">
        <v>85</v>
      </c>
      <c r="AH240" s="29" t="s">
        <v>85</v>
      </c>
      <c r="AI240" s="31">
        <v>11566395</v>
      </c>
      <c r="AJ240" s="106">
        <f t="shared" si="19"/>
        <v>10</v>
      </c>
      <c r="AK240" s="106">
        <f t="shared" si="20"/>
        <v>11556405</v>
      </c>
    </row>
    <row r="241" spans="23:37" x14ac:dyDescent="0.2">
      <c r="W241" s="486"/>
      <c r="X241" s="13" t="s">
        <v>53</v>
      </c>
      <c r="Y241" s="28" t="s">
        <v>85</v>
      </c>
      <c r="Z241" s="29">
        <v>0</v>
      </c>
      <c r="AA241" s="30">
        <v>24372600</v>
      </c>
      <c r="AB241" s="29">
        <v>0</v>
      </c>
      <c r="AC241" s="29">
        <v>0</v>
      </c>
      <c r="AD241" s="29" t="s">
        <v>85</v>
      </c>
      <c r="AE241" s="29" t="s">
        <v>85</v>
      </c>
      <c r="AF241" s="29" t="s">
        <v>85</v>
      </c>
      <c r="AG241" s="29" t="s">
        <v>85</v>
      </c>
      <c r="AH241" s="29" t="s">
        <v>85</v>
      </c>
      <c r="AI241" s="31">
        <v>24372600</v>
      </c>
      <c r="AJ241" s="106">
        <f t="shared" si="19"/>
        <v>0</v>
      </c>
      <c r="AK241" s="106">
        <f t="shared" si="20"/>
        <v>24372600</v>
      </c>
    </row>
    <row r="242" spans="23:37" x14ac:dyDescent="0.2">
      <c r="W242" s="486"/>
      <c r="X242" s="13" t="s">
        <v>91</v>
      </c>
      <c r="Y242" s="28" t="s">
        <v>85</v>
      </c>
      <c r="Z242" s="29">
        <v>0</v>
      </c>
      <c r="AA242" s="30">
        <v>23869264</v>
      </c>
      <c r="AB242" s="30">
        <v>15000</v>
      </c>
      <c r="AC242" s="29">
        <v>0</v>
      </c>
      <c r="AD242" s="29" t="s">
        <v>85</v>
      </c>
      <c r="AE242" s="29" t="s">
        <v>85</v>
      </c>
      <c r="AF242" s="29" t="s">
        <v>85</v>
      </c>
      <c r="AG242" s="29" t="s">
        <v>85</v>
      </c>
      <c r="AH242" s="29" t="s">
        <v>85</v>
      </c>
      <c r="AI242" s="31">
        <v>23884264</v>
      </c>
      <c r="AJ242" s="106">
        <f t="shared" si="19"/>
        <v>15</v>
      </c>
      <c r="AK242" s="106">
        <f t="shared" si="20"/>
        <v>23869279</v>
      </c>
    </row>
    <row r="243" spans="23:37" x14ac:dyDescent="0.2">
      <c r="W243" s="486"/>
      <c r="X243" s="13" t="s">
        <v>22</v>
      </c>
      <c r="Y243" s="28" t="s">
        <v>85</v>
      </c>
      <c r="Z243" s="29">
        <v>0</v>
      </c>
      <c r="AA243" s="29">
        <v>0</v>
      </c>
      <c r="AB243" s="29">
        <v>0</v>
      </c>
      <c r="AC243" s="29">
        <v>0</v>
      </c>
      <c r="AD243" s="29" t="s">
        <v>85</v>
      </c>
      <c r="AE243" s="29" t="s">
        <v>85</v>
      </c>
      <c r="AF243" s="29" t="s">
        <v>85</v>
      </c>
      <c r="AG243" s="29" t="s">
        <v>85</v>
      </c>
      <c r="AH243" s="29" t="s">
        <v>85</v>
      </c>
      <c r="AI243" s="32" t="s">
        <v>85</v>
      </c>
      <c r="AJ243" s="106">
        <f t="shared" si="19"/>
        <v>0</v>
      </c>
      <c r="AK243" s="106">
        <f t="shared" si="20"/>
        <v>0</v>
      </c>
    </row>
    <row r="244" spans="23:37" x14ac:dyDescent="0.2">
      <c r="W244" s="486"/>
      <c r="X244" s="13" t="s">
        <v>92</v>
      </c>
      <c r="Y244" s="28" t="s">
        <v>85</v>
      </c>
      <c r="Z244" s="29">
        <v>0</v>
      </c>
      <c r="AA244" s="29">
        <v>0</v>
      </c>
      <c r="AB244" s="29">
        <v>0</v>
      </c>
      <c r="AC244" s="29">
        <v>0</v>
      </c>
      <c r="AD244" s="29" t="s">
        <v>85</v>
      </c>
      <c r="AE244" s="29" t="s">
        <v>85</v>
      </c>
      <c r="AF244" s="29" t="s">
        <v>85</v>
      </c>
      <c r="AG244" s="29" t="s">
        <v>85</v>
      </c>
      <c r="AH244" s="29" t="s">
        <v>85</v>
      </c>
      <c r="AI244" s="32" t="s">
        <v>85</v>
      </c>
      <c r="AJ244" s="106">
        <f t="shared" si="19"/>
        <v>0</v>
      </c>
      <c r="AK244" s="106">
        <f t="shared" si="20"/>
        <v>0</v>
      </c>
    </row>
    <row r="245" spans="23:37" x14ac:dyDescent="0.2">
      <c r="W245" s="486"/>
      <c r="X245" s="13" t="s">
        <v>93</v>
      </c>
      <c r="Y245" s="28" t="s">
        <v>85</v>
      </c>
      <c r="Z245" s="29">
        <v>0</v>
      </c>
      <c r="AA245" s="30">
        <v>450277000</v>
      </c>
      <c r="AB245" s="29">
        <v>0</v>
      </c>
      <c r="AC245" s="29">
        <v>0</v>
      </c>
      <c r="AD245" s="29" t="s">
        <v>85</v>
      </c>
      <c r="AE245" s="29" t="s">
        <v>85</v>
      </c>
      <c r="AF245" s="29" t="s">
        <v>85</v>
      </c>
      <c r="AG245" s="29" t="s">
        <v>85</v>
      </c>
      <c r="AH245" s="29" t="s">
        <v>85</v>
      </c>
      <c r="AI245" s="31">
        <v>450277000</v>
      </c>
      <c r="AJ245" s="106">
        <f t="shared" si="19"/>
        <v>0</v>
      </c>
      <c r="AK245" s="106">
        <f t="shared" si="20"/>
        <v>450277000</v>
      </c>
    </row>
    <row r="246" spans="23:37" x14ac:dyDescent="0.2">
      <c r="W246" s="486"/>
      <c r="X246" s="13" t="s">
        <v>23</v>
      </c>
      <c r="Y246" s="28" t="s">
        <v>85</v>
      </c>
      <c r="Z246" s="29">
        <v>0</v>
      </c>
      <c r="AA246" s="30">
        <v>513439831</v>
      </c>
      <c r="AB246" s="29">
        <v>0</v>
      </c>
      <c r="AC246" s="29">
        <v>0</v>
      </c>
      <c r="AD246" s="29" t="s">
        <v>85</v>
      </c>
      <c r="AE246" s="29" t="s">
        <v>85</v>
      </c>
      <c r="AF246" s="29" t="s">
        <v>85</v>
      </c>
      <c r="AG246" s="29" t="s">
        <v>85</v>
      </c>
      <c r="AH246" s="29" t="s">
        <v>85</v>
      </c>
      <c r="AI246" s="31">
        <v>513439831</v>
      </c>
      <c r="AJ246" s="106">
        <f t="shared" si="19"/>
        <v>0</v>
      </c>
      <c r="AK246" s="106">
        <f t="shared" si="20"/>
        <v>513439831</v>
      </c>
    </row>
    <row r="247" spans="23:37" x14ac:dyDescent="0.2">
      <c r="W247" s="486"/>
      <c r="X247" s="13" t="s">
        <v>24</v>
      </c>
      <c r="Y247" s="28" t="s">
        <v>85</v>
      </c>
      <c r="Z247" s="29">
        <v>0</v>
      </c>
      <c r="AA247" s="29">
        <v>0</v>
      </c>
      <c r="AB247" s="29">
        <v>0</v>
      </c>
      <c r="AC247" s="29">
        <v>0</v>
      </c>
      <c r="AD247" s="29" t="s">
        <v>85</v>
      </c>
      <c r="AE247" s="29" t="s">
        <v>85</v>
      </c>
      <c r="AF247" s="29" t="s">
        <v>85</v>
      </c>
      <c r="AG247" s="29" t="s">
        <v>85</v>
      </c>
      <c r="AH247" s="29" t="s">
        <v>85</v>
      </c>
      <c r="AI247" s="32" t="s">
        <v>85</v>
      </c>
      <c r="AJ247" s="106">
        <f t="shared" si="19"/>
        <v>0</v>
      </c>
      <c r="AK247" s="106">
        <f t="shared" si="20"/>
        <v>0</v>
      </c>
    </row>
    <row r="248" spans="23:37" x14ac:dyDescent="0.2">
      <c r="W248" s="486"/>
      <c r="X248" s="13" t="s">
        <v>25</v>
      </c>
      <c r="Y248" s="28" t="s">
        <v>85</v>
      </c>
      <c r="Z248" s="29">
        <v>0</v>
      </c>
      <c r="AA248" s="29">
        <v>0</v>
      </c>
      <c r="AB248" s="29">
        <v>0</v>
      </c>
      <c r="AC248" s="29">
        <v>0</v>
      </c>
      <c r="AD248" s="29" t="s">
        <v>85</v>
      </c>
      <c r="AE248" s="29" t="s">
        <v>85</v>
      </c>
      <c r="AF248" s="29" t="s">
        <v>85</v>
      </c>
      <c r="AG248" s="29" t="s">
        <v>85</v>
      </c>
      <c r="AH248" s="29" t="s">
        <v>85</v>
      </c>
      <c r="AI248" s="32" t="s">
        <v>85</v>
      </c>
      <c r="AJ248" s="106">
        <f t="shared" si="19"/>
        <v>0</v>
      </c>
      <c r="AK248" s="106">
        <f t="shared" si="20"/>
        <v>0</v>
      </c>
    </row>
    <row r="249" spans="23:37" x14ac:dyDescent="0.2">
      <c r="W249" s="486"/>
      <c r="X249" s="13" t="s">
        <v>26</v>
      </c>
      <c r="Y249" s="28" t="s">
        <v>85</v>
      </c>
      <c r="Z249" s="29">
        <v>0</v>
      </c>
      <c r="AA249" s="30">
        <v>114135286</v>
      </c>
      <c r="AB249" s="29">
        <v>0</v>
      </c>
      <c r="AC249" s="29">
        <v>0</v>
      </c>
      <c r="AD249" s="29" t="s">
        <v>85</v>
      </c>
      <c r="AE249" s="29" t="s">
        <v>85</v>
      </c>
      <c r="AF249" s="29" t="s">
        <v>85</v>
      </c>
      <c r="AG249" s="29" t="s">
        <v>85</v>
      </c>
      <c r="AH249" s="29" t="s">
        <v>85</v>
      </c>
      <c r="AI249" s="31">
        <v>114135286</v>
      </c>
      <c r="AJ249" s="106">
        <f t="shared" si="19"/>
        <v>0</v>
      </c>
      <c r="AK249" s="106">
        <f t="shared" si="20"/>
        <v>114135286</v>
      </c>
    </row>
    <row r="250" spans="23:37" x14ac:dyDescent="0.2">
      <c r="W250" s="486"/>
      <c r="X250" s="13" t="s">
        <v>94</v>
      </c>
      <c r="Y250" s="28" t="s">
        <v>85</v>
      </c>
      <c r="Z250" s="29">
        <v>0</v>
      </c>
      <c r="AA250" s="29">
        <v>0</v>
      </c>
      <c r="AB250" s="29">
        <v>0</v>
      </c>
      <c r="AC250" s="29">
        <v>0</v>
      </c>
      <c r="AD250" s="29" t="s">
        <v>85</v>
      </c>
      <c r="AE250" s="29" t="s">
        <v>85</v>
      </c>
      <c r="AF250" s="29" t="s">
        <v>85</v>
      </c>
      <c r="AG250" s="29" t="s">
        <v>85</v>
      </c>
      <c r="AH250" s="29" t="s">
        <v>85</v>
      </c>
      <c r="AI250" s="32" t="s">
        <v>85</v>
      </c>
      <c r="AJ250" s="106">
        <f t="shared" si="19"/>
        <v>0</v>
      </c>
      <c r="AK250" s="106">
        <f t="shared" si="20"/>
        <v>0</v>
      </c>
    </row>
    <row r="251" spans="23:37" ht="15" thickBot="1" x14ac:dyDescent="0.25">
      <c r="W251" s="486"/>
      <c r="X251" s="13" t="s">
        <v>95</v>
      </c>
      <c r="Y251" s="28" t="s">
        <v>85</v>
      </c>
      <c r="Z251" s="29">
        <v>0</v>
      </c>
      <c r="AA251" s="30">
        <v>295535914</v>
      </c>
      <c r="AB251" s="30">
        <v>10834230</v>
      </c>
      <c r="AC251" s="29">
        <v>0</v>
      </c>
      <c r="AD251" s="29" t="s">
        <v>85</v>
      </c>
      <c r="AE251" s="29" t="s">
        <v>85</v>
      </c>
      <c r="AF251" s="29" t="s">
        <v>85</v>
      </c>
      <c r="AG251" s="29" t="s">
        <v>85</v>
      </c>
      <c r="AH251" s="29" t="s">
        <v>85</v>
      </c>
      <c r="AI251" s="31">
        <v>306370144</v>
      </c>
      <c r="AJ251" s="106">
        <f t="shared" si="19"/>
        <v>10834.23</v>
      </c>
      <c r="AK251" s="106">
        <f t="shared" si="20"/>
        <v>295546748.23000002</v>
      </c>
    </row>
    <row r="252" spans="23:37" ht="15" thickBot="1" x14ac:dyDescent="0.25">
      <c r="W252" s="486"/>
      <c r="X252" s="49" t="s">
        <v>77</v>
      </c>
      <c r="Y252" s="50" t="s">
        <v>85</v>
      </c>
      <c r="Z252" s="52">
        <v>1911240</v>
      </c>
      <c r="AA252" s="52">
        <v>2743513274.9999995</v>
      </c>
      <c r="AB252" s="52">
        <v>10859230</v>
      </c>
      <c r="AC252" s="52">
        <v>6000</v>
      </c>
      <c r="AD252" s="51" t="s">
        <v>85</v>
      </c>
      <c r="AE252" s="51" t="s">
        <v>85</v>
      </c>
      <c r="AF252" s="51" t="s">
        <v>85</v>
      </c>
      <c r="AG252" s="51" t="s">
        <v>85</v>
      </c>
      <c r="AH252" s="51" t="s">
        <v>85</v>
      </c>
      <c r="AI252" s="54">
        <v>2756289745.000001</v>
      </c>
      <c r="AJ252" s="106">
        <f t="shared" si="19"/>
        <v>10865.23</v>
      </c>
      <c r="AK252" s="106">
        <f t="shared" si="20"/>
        <v>2743524140.2299995</v>
      </c>
    </row>
    <row r="253" spans="23:37" x14ac:dyDescent="0.2">
      <c r="W253" s="485" t="s">
        <v>100</v>
      </c>
      <c r="X253" s="13" t="s">
        <v>84</v>
      </c>
      <c r="Y253" s="28">
        <v>0</v>
      </c>
      <c r="Z253" s="29">
        <v>0</v>
      </c>
      <c r="AA253" s="29">
        <v>0</v>
      </c>
      <c r="AB253" s="29">
        <v>0</v>
      </c>
      <c r="AC253" s="30">
        <v>6000</v>
      </c>
      <c r="AD253" s="29">
        <v>0</v>
      </c>
      <c r="AE253" s="29" t="s">
        <v>85</v>
      </c>
      <c r="AF253" s="29">
        <v>0</v>
      </c>
      <c r="AG253" s="29" t="s">
        <v>85</v>
      </c>
      <c r="AH253" s="29" t="s">
        <v>85</v>
      </c>
      <c r="AI253" s="31">
        <v>6000</v>
      </c>
      <c r="AJ253" s="39">
        <f>(AB253+AC253)/1000</f>
        <v>6</v>
      </c>
      <c r="AK253" s="39">
        <f>AJ253+AD253+AA253</f>
        <v>6</v>
      </c>
    </row>
    <row r="254" spans="23:37" x14ac:dyDescent="0.2">
      <c r="W254" s="486"/>
      <c r="X254" s="13" t="s">
        <v>86</v>
      </c>
      <c r="Y254" s="33">
        <v>372</v>
      </c>
      <c r="Z254" s="29">
        <v>0</v>
      </c>
      <c r="AA254" s="29">
        <v>0</v>
      </c>
      <c r="AB254" s="29">
        <v>0</v>
      </c>
      <c r="AC254" s="30">
        <v>29700</v>
      </c>
      <c r="AD254" s="29">
        <v>0</v>
      </c>
      <c r="AE254" s="29" t="s">
        <v>85</v>
      </c>
      <c r="AF254" s="29">
        <v>0</v>
      </c>
      <c r="AG254" s="29" t="s">
        <v>85</v>
      </c>
      <c r="AH254" s="29" t="s">
        <v>85</v>
      </c>
      <c r="AI254" s="31">
        <v>30072</v>
      </c>
      <c r="AJ254" s="39">
        <f t="shared" ref="AJ254:AJ271" si="21">(AB254+AC254)/1000</f>
        <v>29.7</v>
      </c>
      <c r="AK254" s="39">
        <f t="shared" ref="AK254:AK271" si="22">AJ254+AD254+AA254</f>
        <v>29.7</v>
      </c>
    </row>
    <row r="255" spans="23:37" x14ac:dyDescent="0.2">
      <c r="W255" s="486"/>
      <c r="X255" s="13" t="s">
        <v>87</v>
      </c>
      <c r="Y255" s="28">
        <v>0</v>
      </c>
      <c r="Z255" s="29">
        <v>0</v>
      </c>
      <c r="AA255" s="29">
        <v>0</v>
      </c>
      <c r="AB255" s="30">
        <v>200</v>
      </c>
      <c r="AC255" s="30">
        <v>7000</v>
      </c>
      <c r="AD255" s="29">
        <v>0</v>
      </c>
      <c r="AE255" s="29" t="s">
        <v>85</v>
      </c>
      <c r="AF255" s="29">
        <v>0</v>
      </c>
      <c r="AG255" s="29" t="s">
        <v>85</v>
      </c>
      <c r="AH255" s="29" t="s">
        <v>85</v>
      </c>
      <c r="AI255" s="31">
        <v>7200</v>
      </c>
      <c r="AJ255" s="39">
        <f t="shared" si="21"/>
        <v>7.2</v>
      </c>
      <c r="AK255" s="39">
        <f t="shared" si="22"/>
        <v>7.2</v>
      </c>
    </row>
    <row r="256" spans="23:37" x14ac:dyDescent="0.2">
      <c r="W256" s="486"/>
      <c r="X256" s="13" t="s">
        <v>21</v>
      </c>
      <c r="Y256" s="28">
        <v>0</v>
      </c>
      <c r="Z256" s="29">
        <v>0</v>
      </c>
      <c r="AA256" s="29">
        <v>0</v>
      </c>
      <c r="AB256" s="29">
        <v>0</v>
      </c>
      <c r="AC256" s="29">
        <v>0</v>
      </c>
      <c r="AD256" s="29">
        <v>0</v>
      </c>
      <c r="AE256" s="29" t="s">
        <v>85</v>
      </c>
      <c r="AF256" s="29">
        <v>0</v>
      </c>
      <c r="AG256" s="29" t="s">
        <v>85</v>
      </c>
      <c r="AH256" s="29" t="s">
        <v>85</v>
      </c>
      <c r="AI256" s="32" t="s">
        <v>85</v>
      </c>
      <c r="AJ256" s="39">
        <f t="shared" si="21"/>
        <v>0</v>
      </c>
      <c r="AK256" s="39">
        <f t="shared" si="22"/>
        <v>0</v>
      </c>
    </row>
    <row r="257" spans="23:37" x14ac:dyDescent="0.2">
      <c r="W257" s="486"/>
      <c r="X257" s="13" t="s">
        <v>88</v>
      </c>
      <c r="Y257" s="28">
        <v>0</v>
      </c>
      <c r="Z257" s="29">
        <v>0</v>
      </c>
      <c r="AA257" s="29">
        <v>0</v>
      </c>
      <c r="AB257" s="30">
        <v>850</v>
      </c>
      <c r="AC257" s="30">
        <v>16364</v>
      </c>
      <c r="AD257" s="29">
        <v>0</v>
      </c>
      <c r="AE257" s="29" t="s">
        <v>85</v>
      </c>
      <c r="AF257" s="30">
        <v>456</v>
      </c>
      <c r="AG257" s="29" t="s">
        <v>85</v>
      </c>
      <c r="AH257" s="29" t="s">
        <v>85</v>
      </c>
      <c r="AI257" s="31">
        <v>17670</v>
      </c>
      <c r="AJ257" s="39">
        <f t="shared" si="21"/>
        <v>17.213999999999999</v>
      </c>
      <c r="AK257" s="39">
        <f t="shared" si="22"/>
        <v>17.213999999999999</v>
      </c>
    </row>
    <row r="258" spans="23:37" x14ac:dyDescent="0.2">
      <c r="W258" s="486"/>
      <c r="X258" s="13" t="s">
        <v>89</v>
      </c>
      <c r="Y258" s="28">
        <v>0</v>
      </c>
      <c r="Z258" s="29">
        <v>0</v>
      </c>
      <c r="AA258" s="29">
        <v>0</v>
      </c>
      <c r="AB258" s="30">
        <v>40000</v>
      </c>
      <c r="AC258" s="30">
        <v>2400</v>
      </c>
      <c r="AD258" s="29">
        <v>0</v>
      </c>
      <c r="AE258" s="29" t="s">
        <v>85</v>
      </c>
      <c r="AF258" s="29">
        <v>0</v>
      </c>
      <c r="AG258" s="29" t="s">
        <v>85</v>
      </c>
      <c r="AH258" s="29" t="s">
        <v>85</v>
      </c>
      <c r="AI258" s="31">
        <v>42400</v>
      </c>
      <c r="AJ258" s="39">
        <f t="shared" si="21"/>
        <v>42.4</v>
      </c>
      <c r="AK258" s="39">
        <f t="shared" si="22"/>
        <v>42.4</v>
      </c>
    </row>
    <row r="259" spans="23:37" x14ac:dyDescent="0.2">
      <c r="W259" s="486"/>
      <c r="X259" s="13" t="s">
        <v>90</v>
      </c>
      <c r="Y259" s="28">
        <v>0</v>
      </c>
      <c r="Z259" s="30">
        <v>286</v>
      </c>
      <c r="AA259" s="29">
        <v>0</v>
      </c>
      <c r="AB259" s="29">
        <v>0</v>
      </c>
      <c r="AC259" s="29">
        <v>0</v>
      </c>
      <c r="AD259" s="29">
        <v>0</v>
      </c>
      <c r="AE259" s="29" t="s">
        <v>85</v>
      </c>
      <c r="AF259" s="29">
        <v>0</v>
      </c>
      <c r="AG259" s="29" t="s">
        <v>85</v>
      </c>
      <c r="AH259" s="29" t="s">
        <v>85</v>
      </c>
      <c r="AI259" s="31">
        <v>286</v>
      </c>
      <c r="AJ259" s="39">
        <f t="shared" si="21"/>
        <v>0</v>
      </c>
      <c r="AK259" s="39">
        <f t="shared" si="22"/>
        <v>0</v>
      </c>
    </row>
    <row r="260" spans="23:37" x14ac:dyDescent="0.2">
      <c r="W260" s="486"/>
      <c r="X260" s="13" t="s">
        <v>53</v>
      </c>
      <c r="Y260" s="28">
        <v>0</v>
      </c>
      <c r="Z260" s="29">
        <v>0</v>
      </c>
      <c r="AA260" s="29">
        <v>0</v>
      </c>
      <c r="AB260" s="29">
        <v>0</v>
      </c>
      <c r="AC260" s="30">
        <v>8260</v>
      </c>
      <c r="AD260" s="30">
        <v>28</v>
      </c>
      <c r="AE260" s="29" t="s">
        <v>85</v>
      </c>
      <c r="AF260" s="29">
        <v>0</v>
      </c>
      <c r="AG260" s="29" t="s">
        <v>85</v>
      </c>
      <c r="AH260" s="29" t="s">
        <v>85</v>
      </c>
      <c r="AI260" s="31">
        <v>8288</v>
      </c>
      <c r="AJ260" s="39">
        <f t="shared" si="21"/>
        <v>8.26</v>
      </c>
      <c r="AK260" s="39">
        <f t="shared" si="22"/>
        <v>36.26</v>
      </c>
    </row>
    <row r="261" spans="23:37" x14ac:dyDescent="0.2">
      <c r="W261" s="486"/>
      <c r="X261" s="13" t="s">
        <v>91</v>
      </c>
      <c r="Y261" s="28">
        <v>0</v>
      </c>
      <c r="Z261" s="29">
        <v>0</v>
      </c>
      <c r="AA261" s="30">
        <v>132361</v>
      </c>
      <c r="AB261" s="30">
        <v>736</v>
      </c>
      <c r="AC261" s="29">
        <v>0</v>
      </c>
      <c r="AD261" s="29">
        <v>0</v>
      </c>
      <c r="AE261" s="29" t="s">
        <v>85</v>
      </c>
      <c r="AF261" s="30">
        <v>475</v>
      </c>
      <c r="AG261" s="29" t="s">
        <v>85</v>
      </c>
      <c r="AH261" s="29" t="s">
        <v>85</v>
      </c>
      <c r="AI261" s="31">
        <v>133572</v>
      </c>
      <c r="AJ261" s="39">
        <f t="shared" si="21"/>
        <v>0.73599999999999999</v>
      </c>
      <c r="AK261" s="39">
        <f t="shared" si="22"/>
        <v>132361.736</v>
      </c>
    </row>
    <row r="262" spans="23:37" x14ac:dyDescent="0.2">
      <c r="W262" s="486"/>
      <c r="X262" s="13" t="s">
        <v>22</v>
      </c>
      <c r="Y262" s="28">
        <v>0</v>
      </c>
      <c r="Z262" s="29">
        <v>0</v>
      </c>
      <c r="AA262" s="29">
        <v>0</v>
      </c>
      <c r="AB262" s="29">
        <v>0</v>
      </c>
      <c r="AC262" s="29">
        <v>0</v>
      </c>
      <c r="AD262" s="29">
        <v>0</v>
      </c>
      <c r="AE262" s="29" t="s">
        <v>85</v>
      </c>
      <c r="AF262" s="30">
        <v>280</v>
      </c>
      <c r="AG262" s="29" t="s">
        <v>85</v>
      </c>
      <c r="AH262" s="29" t="s">
        <v>85</v>
      </c>
      <c r="AI262" s="31">
        <v>280</v>
      </c>
      <c r="AJ262" s="39">
        <f t="shared" si="21"/>
        <v>0</v>
      </c>
      <c r="AK262" s="39">
        <f t="shared" si="22"/>
        <v>0</v>
      </c>
    </row>
    <row r="263" spans="23:37" x14ac:dyDescent="0.2">
      <c r="W263" s="486"/>
      <c r="X263" s="13" t="s">
        <v>92</v>
      </c>
      <c r="Y263" s="28">
        <v>0</v>
      </c>
      <c r="Z263" s="29">
        <v>0</v>
      </c>
      <c r="AA263" s="29">
        <v>0</v>
      </c>
      <c r="AB263" s="29">
        <v>0</v>
      </c>
      <c r="AC263" s="29">
        <v>0</v>
      </c>
      <c r="AD263" s="29">
        <v>0</v>
      </c>
      <c r="AE263" s="29" t="s">
        <v>85</v>
      </c>
      <c r="AF263" s="29">
        <v>0</v>
      </c>
      <c r="AG263" s="29" t="s">
        <v>85</v>
      </c>
      <c r="AH263" s="29" t="s">
        <v>85</v>
      </c>
      <c r="AI263" s="32" t="s">
        <v>85</v>
      </c>
      <c r="AJ263" s="39">
        <f t="shared" si="21"/>
        <v>0</v>
      </c>
      <c r="AK263" s="39">
        <f t="shared" si="22"/>
        <v>0</v>
      </c>
    </row>
    <row r="264" spans="23:37" x14ac:dyDescent="0.2">
      <c r="W264" s="486"/>
      <c r="X264" s="13" t="s">
        <v>93</v>
      </c>
      <c r="Y264" s="28">
        <v>0</v>
      </c>
      <c r="Z264" s="29">
        <v>0</v>
      </c>
      <c r="AA264" s="29">
        <v>0</v>
      </c>
      <c r="AB264" s="29">
        <v>0</v>
      </c>
      <c r="AC264" s="29">
        <v>0</v>
      </c>
      <c r="AD264" s="29">
        <v>0</v>
      </c>
      <c r="AE264" s="29" t="s">
        <v>85</v>
      </c>
      <c r="AF264" s="29">
        <v>0</v>
      </c>
      <c r="AG264" s="29" t="s">
        <v>85</v>
      </c>
      <c r="AH264" s="29" t="s">
        <v>85</v>
      </c>
      <c r="AI264" s="32" t="s">
        <v>85</v>
      </c>
      <c r="AJ264" s="39">
        <f t="shared" si="21"/>
        <v>0</v>
      </c>
      <c r="AK264" s="39">
        <f t="shared" si="22"/>
        <v>0</v>
      </c>
    </row>
    <row r="265" spans="23:37" x14ac:dyDescent="0.2">
      <c r="W265" s="486"/>
      <c r="X265" s="13" t="s">
        <v>23</v>
      </c>
      <c r="Y265" s="28">
        <v>0</v>
      </c>
      <c r="Z265" s="29">
        <v>0</v>
      </c>
      <c r="AA265" s="29">
        <v>0</v>
      </c>
      <c r="AB265" s="29">
        <v>0</v>
      </c>
      <c r="AC265" s="29">
        <v>0</v>
      </c>
      <c r="AD265" s="29">
        <v>0</v>
      </c>
      <c r="AE265" s="29" t="s">
        <v>85</v>
      </c>
      <c r="AF265" s="29">
        <v>0</v>
      </c>
      <c r="AG265" s="29" t="s">
        <v>85</v>
      </c>
      <c r="AH265" s="29" t="s">
        <v>85</v>
      </c>
      <c r="AI265" s="32" t="s">
        <v>85</v>
      </c>
      <c r="AJ265" s="39">
        <f t="shared" si="21"/>
        <v>0</v>
      </c>
      <c r="AK265" s="39">
        <f t="shared" si="22"/>
        <v>0</v>
      </c>
    </row>
    <row r="266" spans="23:37" x14ac:dyDescent="0.2">
      <c r="W266" s="486"/>
      <c r="X266" s="13" t="s">
        <v>24</v>
      </c>
      <c r="Y266" s="28">
        <v>0</v>
      </c>
      <c r="Z266" s="29">
        <v>0</v>
      </c>
      <c r="AA266" s="29">
        <v>0</v>
      </c>
      <c r="AB266" s="30">
        <v>2605000</v>
      </c>
      <c r="AC266" s="29">
        <v>0</v>
      </c>
      <c r="AD266" s="29">
        <v>0</v>
      </c>
      <c r="AE266" s="29" t="s">
        <v>85</v>
      </c>
      <c r="AF266" s="29">
        <v>0</v>
      </c>
      <c r="AG266" s="29" t="s">
        <v>85</v>
      </c>
      <c r="AH266" s="29" t="s">
        <v>85</v>
      </c>
      <c r="AI266" s="31">
        <v>2605000</v>
      </c>
      <c r="AJ266" s="39">
        <f t="shared" si="21"/>
        <v>2605</v>
      </c>
      <c r="AK266" s="39">
        <f t="shared" si="22"/>
        <v>2605</v>
      </c>
    </row>
    <row r="267" spans="23:37" x14ac:dyDescent="0.2">
      <c r="W267" s="486"/>
      <c r="X267" s="13" t="s">
        <v>25</v>
      </c>
      <c r="Y267" s="28">
        <v>0</v>
      </c>
      <c r="Z267" s="29">
        <v>0</v>
      </c>
      <c r="AA267" s="29">
        <v>0</v>
      </c>
      <c r="AB267" s="30">
        <v>1440</v>
      </c>
      <c r="AC267" s="30">
        <v>510399.99999999983</v>
      </c>
      <c r="AD267" s="29">
        <v>0</v>
      </c>
      <c r="AE267" s="29" t="s">
        <v>85</v>
      </c>
      <c r="AF267" s="30">
        <v>228</v>
      </c>
      <c r="AG267" s="29" t="s">
        <v>85</v>
      </c>
      <c r="AH267" s="29" t="s">
        <v>85</v>
      </c>
      <c r="AI267" s="31">
        <v>512068</v>
      </c>
      <c r="AJ267" s="39">
        <f t="shared" si="21"/>
        <v>511.8399999999998</v>
      </c>
      <c r="AK267" s="39">
        <f t="shared" si="22"/>
        <v>511.8399999999998</v>
      </c>
    </row>
    <row r="268" spans="23:37" x14ac:dyDescent="0.2">
      <c r="W268" s="486"/>
      <c r="X268" s="13" t="s">
        <v>26</v>
      </c>
      <c r="Y268" s="28">
        <v>0</v>
      </c>
      <c r="Z268" s="29">
        <v>0</v>
      </c>
      <c r="AA268" s="29">
        <v>0</v>
      </c>
      <c r="AB268" s="30">
        <v>16000</v>
      </c>
      <c r="AC268" s="29">
        <v>0</v>
      </c>
      <c r="AD268" s="30">
        <v>160</v>
      </c>
      <c r="AE268" s="29" t="s">
        <v>85</v>
      </c>
      <c r="AF268" s="29">
        <v>0</v>
      </c>
      <c r="AG268" s="29" t="s">
        <v>85</v>
      </c>
      <c r="AH268" s="29" t="s">
        <v>85</v>
      </c>
      <c r="AI268" s="31">
        <v>16160</v>
      </c>
      <c r="AJ268" s="39">
        <f t="shared" si="21"/>
        <v>16</v>
      </c>
      <c r="AK268" s="39">
        <f t="shared" si="22"/>
        <v>176</v>
      </c>
    </row>
    <row r="269" spans="23:37" x14ac:dyDescent="0.2">
      <c r="W269" s="486"/>
      <c r="X269" s="13" t="s">
        <v>94</v>
      </c>
      <c r="Y269" s="28">
        <v>0</v>
      </c>
      <c r="Z269" s="29">
        <v>0</v>
      </c>
      <c r="AA269" s="29">
        <v>0</v>
      </c>
      <c r="AB269" s="30">
        <v>1000</v>
      </c>
      <c r="AC269" s="29">
        <v>0</v>
      </c>
      <c r="AD269" s="29">
        <v>0</v>
      </c>
      <c r="AE269" s="29" t="s">
        <v>85</v>
      </c>
      <c r="AF269" s="29">
        <v>0</v>
      </c>
      <c r="AG269" s="29" t="s">
        <v>85</v>
      </c>
      <c r="AH269" s="29" t="s">
        <v>85</v>
      </c>
      <c r="AI269" s="31">
        <v>1000</v>
      </c>
      <c r="AJ269" s="39">
        <f t="shared" si="21"/>
        <v>1</v>
      </c>
      <c r="AK269" s="39">
        <f t="shared" si="22"/>
        <v>1</v>
      </c>
    </row>
    <row r="270" spans="23:37" ht="15" thickBot="1" x14ac:dyDescent="0.25">
      <c r="W270" s="486"/>
      <c r="X270" s="13" t="s">
        <v>95</v>
      </c>
      <c r="Y270" s="28">
        <v>0</v>
      </c>
      <c r="Z270" s="29">
        <v>0</v>
      </c>
      <c r="AA270" s="29">
        <v>0</v>
      </c>
      <c r="AB270" s="29">
        <v>0</v>
      </c>
      <c r="AC270" s="29">
        <v>0</v>
      </c>
      <c r="AD270" s="30">
        <v>216750</v>
      </c>
      <c r="AE270" s="29" t="s">
        <v>85</v>
      </c>
      <c r="AF270" s="29">
        <v>0</v>
      </c>
      <c r="AG270" s="29" t="s">
        <v>85</v>
      </c>
      <c r="AH270" s="29" t="s">
        <v>85</v>
      </c>
      <c r="AI270" s="31">
        <v>216750</v>
      </c>
      <c r="AJ270" s="39">
        <f t="shared" si="21"/>
        <v>0</v>
      </c>
      <c r="AK270" s="39">
        <f t="shared" si="22"/>
        <v>216750</v>
      </c>
    </row>
    <row r="271" spans="23:37" ht="15" thickBot="1" x14ac:dyDescent="0.25">
      <c r="W271" s="486"/>
      <c r="X271" s="49" t="s">
        <v>77</v>
      </c>
      <c r="Y271" s="56">
        <v>372</v>
      </c>
      <c r="Z271" s="52">
        <v>286</v>
      </c>
      <c r="AA271" s="52">
        <v>132361</v>
      </c>
      <c r="AB271" s="52">
        <v>2665226</v>
      </c>
      <c r="AC271" s="52">
        <v>580124.00000000023</v>
      </c>
      <c r="AD271" s="52">
        <v>216938</v>
      </c>
      <c r="AE271" s="51" t="s">
        <v>85</v>
      </c>
      <c r="AF271" s="52">
        <v>1439</v>
      </c>
      <c r="AG271" s="51" t="s">
        <v>85</v>
      </c>
      <c r="AH271" s="51" t="s">
        <v>85</v>
      </c>
      <c r="AI271" s="54">
        <v>3596746.0000000014</v>
      </c>
      <c r="AJ271" s="39">
        <f t="shared" si="21"/>
        <v>3245.35</v>
      </c>
      <c r="AK271" s="39">
        <f t="shared" si="22"/>
        <v>352544.35</v>
      </c>
    </row>
    <row r="272" spans="23:37" ht="15" thickBot="1" x14ac:dyDescent="0.25">
      <c r="W272" s="503" t="s">
        <v>77</v>
      </c>
      <c r="X272" s="13" t="s">
        <v>84</v>
      </c>
      <c r="Y272" s="28" t="s">
        <v>85</v>
      </c>
      <c r="Z272" s="29" t="s">
        <v>85</v>
      </c>
      <c r="AA272" s="29" t="s">
        <v>85</v>
      </c>
      <c r="AB272" s="30">
        <v>22990532.000000019</v>
      </c>
      <c r="AC272" s="30">
        <v>92950.000000000015</v>
      </c>
      <c r="AD272" s="30">
        <v>49500</v>
      </c>
      <c r="AE272" s="29" t="s">
        <v>85</v>
      </c>
      <c r="AF272" s="30">
        <v>30</v>
      </c>
      <c r="AG272" s="30">
        <v>21565559.999999996</v>
      </c>
      <c r="AH272" s="29" t="s">
        <v>85</v>
      </c>
      <c r="AI272" s="31">
        <v>44698572.000000022</v>
      </c>
    </row>
    <row r="273" spans="23:35" x14ac:dyDescent="0.2">
      <c r="W273" s="486"/>
      <c r="X273" s="13" t="s">
        <v>86</v>
      </c>
      <c r="Y273" s="33">
        <v>372</v>
      </c>
      <c r="Z273" s="29" t="s">
        <v>85</v>
      </c>
      <c r="AA273" s="30">
        <v>44400000</v>
      </c>
      <c r="AB273" s="30">
        <v>148236237</v>
      </c>
      <c r="AC273" s="30">
        <v>177490.00000000003</v>
      </c>
      <c r="AD273" s="29" t="s">
        <v>85</v>
      </c>
      <c r="AE273" s="29" t="s">
        <v>85</v>
      </c>
      <c r="AF273" s="30">
        <v>463.99999999999994</v>
      </c>
      <c r="AG273" s="30">
        <v>169503145.00000003</v>
      </c>
      <c r="AH273" s="30">
        <v>91370</v>
      </c>
      <c r="AI273" s="31">
        <v>362409078.00000006</v>
      </c>
    </row>
    <row r="274" spans="23:35" x14ac:dyDescent="0.2">
      <c r="W274" s="486"/>
      <c r="X274" s="13" t="s">
        <v>87</v>
      </c>
      <c r="Y274" s="28" t="s">
        <v>85</v>
      </c>
      <c r="Z274" s="30">
        <v>45000</v>
      </c>
      <c r="AA274" s="30">
        <v>5860</v>
      </c>
      <c r="AB274" s="30">
        <v>299398193.99999964</v>
      </c>
      <c r="AC274" s="30">
        <v>555458</v>
      </c>
      <c r="AD274" s="30">
        <v>1717901</v>
      </c>
      <c r="AE274" s="29" t="s">
        <v>85</v>
      </c>
      <c r="AF274" s="30">
        <v>5760</v>
      </c>
      <c r="AG274" s="30">
        <v>437036280.99999988</v>
      </c>
      <c r="AH274" s="29" t="s">
        <v>85</v>
      </c>
      <c r="AI274" s="31">
        <v>738764453.99999809</v>
      </c>
    </row>
    <row r="275" spans="23:35" x14ac:dyDescent="0.2">
      <c r="W275" s="486"/>
      <c r="X275" s="13" t="s">
        <v>21</v>
      </c>
      <c r="Y275" s="28" t="s">
        <v>85</v>
      </c>
      <c r="Z275" s="29" t="s">
        <v>85</v>
      </c>
      <c r="AA275" s="30">
        <v>1265930809</v>
      </c>
      <c r="AB275" s="30">
        <v>58804376.000000015</v>
      </c>
      <c r="AC275" s="30">
        <v>146146.99999999997</v>
      </c>
      <c r="AD275" s="29" t="s">
        <v>85</v>
      </c>
      <c r="AE275" s="29" t="s">
        <v>85</v>
      </c>
      <c r="AF275" s="30">
        <v>17064</v>
      </c>
      <c r="AG275" s="30">
        <v>86437780</v>
      </c>
      <c r="AH275" s="30">
        <v>432583</v>
      </c>
      <c r="AI275" s="31">
        <v>1411768759.0000002</v>
      </c>
    </row>
    <row r="276" spans="23:35" x14ac:dyDescent="0.2">
      <c r="W276" s="486"/>
      <c r="X276" s="13" t="s">
        <v>88</v>
      </c>
      <c r="Y276" s="28" t="s">
        <v>85</v>
      </c>
      <c r="Z276" s="30">
        <v>1866240</v>
      </c>
      <c r="AA276" s="29" t="s">
        <v>85</v>
      </c>
      <c r="AB276" s="30">
        <v>63169945</v>
      </c>
      <c r="AC276" s="30">
        <v>347125.00000000012</v>
      </c>
      <c r="AD276" s="30">
        <v>72702</v>
      </c>
      <c r="AE276" s="29" t="s">
        <v>85</v>
      </c>
      <c r="AF276" s="30">
        <v>456</v>
      </c>
      <c r="AG276" s="30">
        <v>50659294.000000022</v>
      </c>
      <c r="AH276" s="30">
        <v>16994</v>
      </c>
      <c r="AI276" s="31">
        <v>116132755.99999994</v>
      </c>
    </row>
    <row r="277" spans="23:35" x14ac:dyDescent="0.2">
      <c r="W277" s="486"/>
      <c r="X277" s="13" t="s">
        <v>89</v>
      </c>
      <c r="Y277" s="28" t="s">
        <v>85</v>
      </c>
      <c r="Z277" s="29" t="s">
        <v>85</v>
      </c>
      <c r="AA277" s="29" t="s">
        <v>85</v>
      </c>
      <c r="AB277" s="30">
        <v>213458113.00000006</v>
      </c>
      <c r="AC277" s="30">
        <v>1461387.9999999991</v>
      </c>
      <c r="AD277" s="30">
        <v>102</v>
      </c>
      <c r="AE277" s="29" t="s">
        <v>85</v>
      </c>
      <c r="AF277" s="30">
        <v>1000</v>
      </c>
      <c r="AG277" s="30">
        <v>22769431</v>
      </c>
      <c r="AH277" s="30">
        <v>3441</v>
      </c>
      <c r="AI277" s="31">
        <v>237693475.00000003</v>
      </c>
    </row>
    <row r="278" spans="23:35" x14ac:dyDescent="0.2">
      <c r="W278" s="486"/>
      <c r="X278" s="13" t="s">
        <v>90</v>
      </c>
      <c r="Y278" s="28" t="s">
        <v>85</v>
      </c>
      <c r="Z278" s="30">
        <v>286</v>
      </c>
      <c r="AA278" s="30">
        <v>11556395</v>
      </c>
      <c r="AB278" s="30">
        <v>139050147.00000006</v>
      </c>
      <c r="AC278" s="30">
        <v>831705</v>
      </c>
      <c r="AD278" s="29" t="s">
        <v>85</v>
      </c>
      <c r="AE278" s="29" t="s">
        <v>85</v>
      </c>
      <c r="AF278" s="29" t="s">
        <v>85</v>
      </c>
      <c r="AG278" s="30">
        <v>52792127.000000007</v>
      </c>
      <c r="AH278" s="30">
        <v>5200</v>
      </c>
      <c r="AI278" s="31">
        <v>204235860.00000009</v>
      </c>
    </row>
    <row r="279" spans="23:35" x14ac:dyDescent="0.2">
      <c r="W279" s="486"/>
      <c r="X279" s="13" t="s">
        <v>53</v>
      </c>
      <c r="Y279" s="28" t="s">
        <v>85</v>
      </c>
      <c r="Z279" s="29" t="s">
        <v>85</v>
      </c>
      <c r="AA279" s="30">
        <v>29082770.000000004</v>
      </c>
      <c r="AB279" s="30">
        <v>276073611</v>
      </c>
      <c r="AC279" s="30">
        <v>575584.00000000023</v>
      </c>
      <c r="AD279" s="30">
        <v>556</v>
      </c>
      <c r="AE279" s="29" t="s">
        <v>85</v>
      </c>
      <c r="AF279" s="30">
        <v>4305</v>
      </c>
      <c r="AG279" s="30">
        <v>20062356</v>
      </c>
      <c r="AH279" s="30">
        <v>1174936.0000000002</v>
      </c>
      <c r="AI279" s="31">
        <v>326974117.99999988</v>
      </c>
    </row>
    <row r="280" spans="23:35" x14ac:dyDescent="0.2">
      <c r="W280" s="486"/>
      <c r="X280" s="13" t="s">
        <v>91</v>
      </c>
      <c r="Y280" s="28" t="s">
        <v>85</v>
      </c>
      <c r="Z280" s="29" t="s">
        <v>85</v>
      </c>
      <c r="AA280" s="30">
        <v>25237491</v>
      </c>
      <c r="AB280" s="30">
        <v>93351522.99999997</v>
      </c>
      <c r="AC280" s="30">
        <v>76093</v>
      </c>
      <c r="AD280" s="29" t="s">
        <v>85</v>
      </c>
      <c r="AE280" s="29" t="s">
        <v>85</v>
      </c>
      <c r="AF280" s="30">
        <v>2167</v>
      </c>
      <c r="AG280" s="30">
        <v>84894376.000000015</v>
      </c>
      <c r="AH280" s="29" t="s">
        <v>85</v>
      </c>
      <c r="AI280" s="31">
        <v>203561650.00000009</v>
      </c>
    </row>
    <row r="281" spans="23:35" x14ac:dyDescent="0.2">
      <c r="W281" s="486"/>
      <c r="X281" s="13" t="s">
        <v>22</v>
      </c>
      <c r="Y281" s="28" t="s">
        <v>85</v>
      </c>
      <c r="Z281" s="29" t="s">
        <v>85</v>
      </c>
      <c r="AA281" s="29" t="s">
        <v>85</v>
      </c>
      <c r="AB281" s="30">
        <v>71456042</v>
      </c>
      <c r="AC281" s="30">
        <v>35659</v>
      </c>
      <c r="AD281" s="29" t="s">
        <v>85</v>
      </c>
      <c r="AE281" s="29" t="s">
        <v>85</v>
      </c>
      <c r="AF281" s="30">
        <v>7761.9999999999973</v>
      </c>
      <c r="AG281" s="30">
        <v>15473379.000000002</v>
      </c>
      <c r="AH281" s="30">
        <v>2259</v>
      </c>
      <c r="AI281" s="31">
        <v>86975100.999999985</v>
      </c>
    </row>
    <row r="282" spans="23:35" x14ac:dyDescent="0.2">
      <c r="W282" s="486"/>
      <c r="X282" s="13" t="s">
        <v>92</v>
      </c>
      <c r="Y282" s="28" t="s">
        <v>85</v>
      </c>
      <c r="Z282" s="29" t="s">
        <v>85</v>
      </c>
      <c r="AA282" s="29" t="s">
        <v>85</v>
      </c>
      <c r="AB282" s="30">
        <v>97675231.000000015</v>
      </c>
      <c r="AC282" s="30">
        <v>25776</v>
      </c>
      <c r="AD282" s="29" t="s">
        <v>85</v>
      </c>
      <c r="AE282" s="29" t="s">
        <v>85</v>
      </c>
      <c r="AF282" s="29" t="s">
        <v>85</v>
      </c>
      <c r="AG282" s="30">
        <v>12838600</v>
      </c>
      <c r="AH282" s="29" t="s">
        <v>85</v>
      </c>
      <c r="AI282" s="31">
        <v>110539606.99999997</v>
      </c>
    </row>
    <row r="283" spans="23:35" x14ac:dyDescent="0.2">
      <c r="W283" s="486"/>
      <c r="X283" s="13" t="s">
        <v>93</v>
      </c>
      <c r="Y283" s="28" t="s">
        <v>85</v>
      </c>
      <c r="Z283" s="29" t="s">
        <v>85</v>
      </c>
      <c r="AA283" s="30">
        <v>451774503</v>
      </c>
      <c r="AB283" s="30">
        <v>61648105.000000007</v>
      </c>
      <c r="AC283" s="30">
        <v>606321</v>
      </c>
      <c r="AD283" s="30">
        <v>360</v>
      </c>
      <c r="AE283" s="29" t="s">
        <v>85</v>
      </c>
      <c r="AF283" s="30">
        <v>760</v>
      </c>
      <c r="AG283" s="30">
        <v>57595534.999999985</v>
      </c>
      <c r="AH283" s="30">
        <v>950734.99999999988</v>
      </c>
      <c r="AI283" s="31">
        <v>572576319.0000006</v>
      </c>
    </row>
    <row r="284" spans="23:35" x14ac:dyDescent="0.2">
      <c r="W284" s="486"/>
      <c r="X284" s="13" t="s">
        <v>23</v>
      </c>
      <c r="Y284" s="28" t="s">
        <v>85</v>
      </c>
      <c r="Z284" s="29" t="s">
        <v>85</v>
      </c>
      <c r="AA284" s="30">
        <v>513439831</v>
      </c>
      <c r="AB284" s="30">
        <v>124251886.00000001</v>
      </c>
      <c r="AC284" s="30">
        <v>108130.00000000001</v>
      </c>
      <c r="AD284" s="29" t="s">
        <v>85</v>
      </c>
      <c r="AE284" s="30">
        <v>48</v>
      </c>
      <c r="AF284" s="30">
        <v>2534.9999999999995</v>
      </c>
      <c r="AG284" s="30">
        <v>401677</v>
      </c>
      <c r="AH284" s="30">
        <v>201583.99999999997</v>
      </c>
      <c r="AI284" s="31">
        <v>638405691</v>
      </c>
    </row>
    <row r="285" spans="23:35" x14ac:dyDescent="0.2">
      <c r="W285" s="486"/>
      <c r="X285" s="13" t="s">
        <v>24</v>
      </c>
      <c r="Y285" s="28" t="s">
        <v>85</v>
      </c>
      <c r="Z285" s="29" t="s">
        <v>85</v>
      </c>
      <c r="AA285" s="29" t="s">
        <v>85</v>
      </c>
      <c r="AB285" s="30">
        <v>111252083.99999999</v>
      </c>
      <c r="AC285" s="29" t="s">
        <v>85</v>
      </c>
      <c r="AD285" s="29" t="s">
        <v>85</v>
      </c>
      <c r="AE285" s="29" t="s">
        <v>85</v>
      </c>
      <c r="AF285" s="30">
        <v>3786.9999999999995</v>
      </c>
      <c r="AG285" s="30">
        <v>11197631.000000002</v>
      </c>
      <c r="AH285" s="29" t="s">
        <v>85</v>
      </c>
      <c r="AI285" s="31">
        <v>122453501.99999994</v>
      </c>
    </row>
    <row r="286" spans="23:35" x14ac:dyDescent="0.2">
      <c r="W286" s="486"/>
      <c r="X286" s="13" t="s">
        <v>25</v>
      </c>
      <c r="Y286" s="28" t="s">
        <v>85</v>
      </c>
      <c r="Z286" s="29" t="s">
        <v>85</v>
      </c>
      <c r="AA286" s="30">
        <v>42822062</v>
      </c>
      <c r="AB286" s="30">
        <v>25802524.000000007</v>
      </c>
      <c r="AC286" s="30">
        <v>738833.99999999942</v>
      </c>
      <c r="AD286" s="29" t="s">
        <v>85</v>
      </c>
      <c r="AE286" s="29" t="s">
        <v>85</v>
      </c>
      <c r="AF286" s="30">
        <v>1428</v>
      </c>
      <c r="AG286" s="30">
        <v>43792269</v>
      </c>
      <c r="AH286" s="30">
        <v>57641</v>
      </c>
      <c r="AI286" s="31">
        <v>113214758.0000001</v>
      </c>
    </row>
    <row r="287" spans="23:35" x14ac:dyDescent="0.2">
      <c r="W287" s="486"/>
      <c r="X287" s="13" t="s">
        <v>26</v>
      </c>
      <c r="Y287" s="28" t="s">
        <v>85</v>
      </c>
      <c r="Z287" s="29" t="s">
        <v>85</v>
      </c>
      <c r="AA287" s="30">
        <v>114135286</v>
      </c>
      <c r="AB287" s="30">
        <v>70819925.99999997</v>
      </c>
      <c r="AC287" s="30">
        <v>15000.000000000002</v>
      </c>
      <c r="AD287" s="30">
        <v>940541</v>
      </c>
      <c r="AE287" s="29" t="s">
        <v>85</v>
      </c>
      <c r="AF287" s="30">
        <v>2871</v>
      </c>
      <c r="AG287" s="30">
        <v>5289823</v>
      </c>
      <c r="AH287" s="30">
        <v>7535</v>
      </c>
      <c r="AI287" s="31">
        <v>191210981.99999997</v>
      </c>
    </row>
    <row r="288" spans="23:35" x14ac:dyDescent="0.2">
      <c r="W288" s="486"/>
      <c r="X288" s="13" t="s">
        <v>94</v>
      </c>
      <c r="Y288" s="28" t="s">
        <v>85</v>
      </c>
      <c r="Z288" s="29" t="s">
        <v>85</v>
      </c>
      <c r="AA288" s="30">
        <v>160914</v>
      </c>
      <c r="AB288" s="30">
        <v>17571637</v>
      </c>
      <c r="AC288" s="30">
        <v>3660</v>
      </c>
      <c r="AD288" s="30">
        <v>162816</v>
      </c>
      <c r="AE288" s="29" t="s">
        <v>85</v>
      </c>
      <c r="AF288" s="30">
        <v>8420.0000000000036</v>
      </c>
      <c r="AG288" s="30">
        <v>7172</v>
      </c>
      <c r="AH288" s="30">
        <v>47414.000000000007</v>
      </c>
      <c r="AI288" s="31">
        <v>17962033.000000007</v>
      </c>
    </row>
    <row r="289" spans="23:35" x14ac:dyDescent="0.2">
      <c r="W289" s="486"/>
      <c r="X289" s="13" t="s">
        <v>95</v>
      </c>
      <c r="Y289" s="28" t="s">
        <v>85</v>
      </c>
      <c r="Z289" s="29" t="s">
        <v>85</v>
      </c>
      <c r="AA289" s="30">
        <v>295535914</v>
      </c>
      <c r="AB289" s="30">
        <v>753236634.00000048</v>
      </c>
      <c r="AC289" s="30">
        <v>250</v>
      </c>
      <c r="AD289" s="30">
        <v>2848756</v>
      </c>
      <c r="AE289" s="29" t="s">
        <v>85</v>
      </c>
      <c r="AF289" s="30">
        <v>6848.0000000000009</v>
      </c>
      <c r="AG289" s="30">
        <v>890706496.99999976</v>
      </c>
      <c r="AH289" s="29" t="s">
        <v>85</v>
      </c>
      <c r="AI289" s="31">
        <v>1942334899.0000005</v>
      </c>
    </row>
    <row r="290" spans="23:35" ht="15" thickBot="1" x14ac:dyDescent="0.25">
      <c r="W290" s="491"/>
      <c r="X290" s="14" t="s">
        <v>77</v>
      </c>
      <c r="Y290" s="34">
        <v>372</v>
      </c>
      <c r="Z290" s="35">
        <v>1911526</v>
      </c>
      <c r="AA290" s="35">
        <v>2794081835.0000005</v>
      </c>
      <c r="AB290" s="35">
        <v>2648246746.9999995</v>
      </c>
      <c r="AC290" s="35">
        <v>5797570</v>
      </c>
      <c r="AD290" s="35">
        <v>5793234.0000000019</v>
      </c>
      <c r="AE290" s="35">
        <v>48</v>
      </c>
      <c r="AF290" s="35">
        <v>65656.999999999927</v>
      </c>
      <c r="AG290" s="35">
        <v>1983022933</v>
      </c>
      <c r="AH290" s="35">
        <v>2991692.0000000005</v>
      </c>
      <c r="AI290" s="36">
        <v>7441911614.0000105</v>
      </c>
    </row>
  </sheetData>
  <mergeCells count="27">
    <mergeCell ref="W272:W290"/>
    <mergeCell ref="W63:W81"/>
    <mergeCell ref="W82:W100"/>
    <mergeCell ref="W101:W119"/>
    <mergeCell ref="W120:W138"/>
    <mergeCell ref="W139:W157"/>
    <mergeCell ref="W158:W176"/>
    <mergeCell ref="W177:W195"/>
    <mergeCell ref="W196:W214"/>
    <mergeCell ref="W215:W233"/>
    <mergeCell ref="W234:W252"/>
    <mergeCell ref="W253:W271"/>
    <mergeCell ref="Y3:AI3"/>
    <mergeCell ref="Y4:AI4"/>
    <mergeCell ref="W6:W24"/>
    <mergeCell ref="W25:W43"/>
    <mergeCell ref="X3:X5"/>
    <mergeCell ref="W44:W62"/>
    <mergeCell ref="A1:U1"/>
    <mergeCell ref="A2:U2"/>
    <mergeCell ref="A3:A5"/>
    <mergeCell ref="B3:U3"/>
    <mergeCell ref="W3:W5"/>
    <mergeCell ref="G4:H4"/>
    <mergeCell ref="J4:K4"/>
    <mergeCell ref="R4:U4"/>
    <mergeCell ref="P4:Q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4" orientation="landscape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O49"/>
  <sheetViews>
    <sheetView rightToLeft="1" topLeftCell="Y25" workbookViewId="0">
      <selection activeCell="AQ46" sqref="AQ46"/>
    </sheetView>
  </sheetViews>
  <sheetFormatPr defaultRowHeight="14.25" x14ac:dyDescent="0.2"/>
  <sheetData>
    <row r="2" spans="1:41" ht="15" thickBot="1" x14ac:dyDescent="0.25">
      <c r="L2" s="518" t="s">
        <v>41</v>
      </c>
      <c r="M2" s="518"/>
    </row>
    <row r="3" spans="1:41" ht="15" thickBot="1" x14ac:dyDescent="0.25">
      <c r="A3" s="512" t="s">
        <v>78</v>
      </c>
      <c r="B3" s="513"/>
      <c r="C3" s="516" t="s">
        <v>149</v>
      </c>
      <c r="D3" s="505"/>
      <c r="E3" s="505"/>
      <c r="F3" s="505"/>
      <c r="G3" s="506"/>
      <c r="H3" s="504" t="s">
        <v>150</v>
      </c>
      <c r="I3" s="505"/>
      <c r="J3" s="505"/>
      <c r="K3" s="505"/>
      <c r="L3" s="506"/>
      <c r="M3" s="504" t="s">
        <v>151</v>
      </c>
      <c r="N3" s="505"/>
      <c r="O3" s="505"/>
      <c r="P3" s="505"/>
      <c r="Q3" s="506"/>
      <c r="R3" s="504" t="s">
        <v>152</v>
      </c>
      <c r="S3" s="505"/>
      <c r="T3" s="505"/>
      <c r="U3" s="505"/>
      <c r="V3" s="506"/>
      <c r="W3" s="504" t="s">
        <v>153</v>
      </c>
      <c r="X3" s="505"/>
      <c r="Y3" s="505"/>
      <c r="Z3" s="505"/>
      <c r="AA3" s="506"/>
      <c r="AB3" s="504" t="s">
        <v>154</v>
      </c>
      <c r="AC3" s="505"/>
      <c r="AD3" s="505"/>
      <c r="AE3" s="505"/>
      <c r="AF3" s="506"/>
      <c r="AG3" s="504" t="s">
        <v>155</v>
      </c>
      <c r="AH3" s="505"/>
      <c r="AI3" s="505"/>
      <c r="AJ3" s="505"/>
      <c r="AK3" s="506"/>
      <c r="AL3" s="507" t="s">
        <v>156</v>
      </c>
      <c r="AM3" s="505"/>
      <c r="AN3" s="508"/>
      <c r="AO3" s="59"/>
    </row>
    <row r="4" spans="1:41" x14ac:dyDescent="0.2">
      <c r="A4" s="510"/>
      <c r="B4" s="514"/>
      <c r="C4" s="60" t="s">
        <v>157</v>
      </c>
      <c r="D4" s="61" t="s">
        <v>158</v>
      </c>
      <c r="E4" s="61" t="s">
        <v>159</v>
      </c>
      <c r="F4" s="61" t="s">
        <v>160</v>
      </c>
      <c r="G4" s="61" t="s">
        <v>77</v>
      </c>
      <c r="H4" s="62" t="s">
        <v>157</v>
      </c>
      <c r="I4" s="61" t="s">
        <v>158</v>
      </c>
      <c r="J4" s="61" t="s">
        <v>159</v>
      </c>
      <c r="K4" s="61" t="s">
        <v>160</v>
      </c>
      <c r="L4" s="61" t="s">
        <v>77</v>
      </c>
      <c r="M4" s="62" t="s">
        <v>157</v>
      </c>
      <c r="N4" s="61" t="s">
        <v>158</v>
      </c>
      <c r="O4" s="61" t="s">
        <v>159</v>
      </c>
      <c r="P4" s="61" t="s">
        <v>160</v>
      </c>
      <c r="Q4" s="61" t="s">
        <v>77</v>
      </c>
      <c r="R4" s="62" t="s">
        <v>157</v>
      </c>
      <c r="S4" s="61" t="s">
        <v>158</v>
      </c>
      <c r="T4" s="61" t="s">
        <v>159</v>
      </c>
      <c r="U4" s="61" t="s">
        <v>160</v>
      </c>
      <c r="V4" s="61" t="s">
        <v>77</v>
      </c>
      <c r="W4" s="63" t="s">
        <v>157</v>
      </c>
      <c r="X4" s="61" t="s">
        <v>158</v>
      </c>
      <c r="Y4" s="61" t="s">
        <v>159</v>
      </c>
      <c r="Z4" s="61" t="s">
        <v>160</v>
      </c>
      <c r="AA4" s="61" t="s">
        <v>77</v>
      </c>
      <c r="AB4" s="63" t="s">
        <v>157</v>
      </c>
      <c r="AC4" s="61" t="s">
        <v>158</v>
      </c>
      <c r="AD4" s="61" t="s">
        <v>159</v>
      </c>
      <c r="AE4" s="61" t="s">
        <v>160</v>
      </c>
      <c r="AF4" s="61" t="s">
        <v>77</v>
      </c>
      <c r="AG4" s="63" t="s">
        <v>157</v>
      </c>
      <c r="AH4" s="61" t="s">
        <v>158</v>
      </c>
      <c r="AI4" s="61" t="s">
        <v>159</v>
      </c>
      <c r="AJ4" s="61" t="s">
        <v>160</v>
      </c>
      <c r="AK4" s="61" t="s">
        <v>77</v>
      </c>
      <c r="AL4" s="63" t="s">
        <v>157</v>
      </c>
      <c r="AM4" s="61" t="s">
        <v>158</v>
      </c>
      <c r="AN4" s="64" t="s">
        <v>77</v>
      </c>
      <c r="AO4" s="59"/>
    </row>
    <row r="5" spans="1:41" ht="15" thickBot="1" x14ac:dyDescent="0.25">
      <c r="A5" s="511"/>
      <c r="B5" s="515"/>
      <c r="C5" s="65" t="s">
        <v>79</v>
      </c>
      <c r="D5" s="66" t="s">
        <v>79</v>
      </c>
      <c r="E5" s="66" t="s">
        <v>79</v>
      </c>
      <c r="F5" s="66" t="s">
        <v>79</v>
      </c>
      <c r="G5" s="66" t="s">
        <v>79</v>
      </c>
      <c r="H5" s="66" t="s">
        <v>79</v>
      </c>
      <c r="I5" s="66" t="s">
        <v>79</v>
      </c>
      <c r="J5" s="66" t="s">
        <v>79</v>
      </c>
      <c r="K5" s="66" t="s">
        <v>79</v>
      </c>
      <c r="L5" s="66" t="s">
        <v>79</v>
      </c>
      <c r="M5" s="66" t="s">
        <v>79</v>
      </c>
      <c r="N5" s="66" t="s">
        <v>79</v>
      </c>
      <c r="O5" s="66" t="s">
        <v>79</v>
      </c>
      <c r="P5" s="66" t="s">
        <v>79</v>
      </c>
      <c r="Q5" s="66" t="s">
        <v>79</v>
      </c>
      <c r="R5" s="66" t="s">
        <v>79</v>
      </c>
      <c r="S5" s="66" t="s">
        <v>79</v>
      </c>
      <c r="T5" s="66" t="s">
        <v>79</v>
      </c>
      <c r="U5" s="66" t="s">
        <v>79</v>
      </c>
      <c r="V5" s="66" t="s">
        <v>79</v>
      </c>
      <c r="W5" s="66" t="s">
        <v>79</v>
      </c>
      <c r="X5" s="66" t="s">
        <v>79</v>
      </c>
      <c r="Y5" s="66" t="s">
        <v>79</v>
      </c>
      <c r="Z5" s="66" t="s">
        <v>79</v>
      </c>
      <c r="AA5" s="66" t="s">
        <v>79</v>
      </c>
      <c r="AB5" s="66" t="s">
        <v>79</v>
      </c>
      <c r="AC5" s="66" t="s">
        <v>79</v>
      </c>
      <c r="AD5" s="66" t="s">
        <v>79</v>
      </c>
      <c r="AE5" s="66" t="s">
        <v>79</v>
      </c>
      <c r="AF5" s="66" t="s">
        <v>79</v>
      </c>
      <c r="AG5" s="66" t="s">
        <v>79</v>
      </c>
      <c r="AH5" s="66" t="s">
        <v>79</v>
      </c>
      <c r="AI5" s="66" t="s">
        <v>79</v>
      </c>
      <c r="AJ5" s="66" t="s">
        <v>79</v>
      </c>
      <c r="AK5" s="66" t="s">
        <v>79</v>
      </c>
      <c r="AL5" s="66" t="s">
        <v>79</v>
      </c>
      <c r="AM5" s="66" t="s">
        <v>79</v>
      </c>
      <c r="AN5" s="67" t="s">
        <v>79</v>
      </c>
      <c r="AO5" s="59"/>
    </row>
    <row r="6" spans="1:41" ht="15" thickBot="1" x14ac:dyDescent="0.25">
      <c r="A6" s="509" t="s">
        <v>0</v>
      </c>
      <c r="B6" s="68" t="s">
        <v>84</v>
      </c>
      <c r="C6" s="69">
        <v>1</v>
      </c>
      <c r="D6" s="70">
        <v>49</v>
      </c>
      <c r="E6" s="70">
        <v>7</v>
      </c>
      <c r="F6" s="70">
        <v>9</v>
      </c>
      <c r="G6" s="70">
        <v>66</v>
      </c>
      <c r="H6" s="70">
        <v>1</v>
      </c>
      <c r="I6" s="70">
        <v>51</v>
      </c>
      <c r="J6" s="70">
        <v>5</v>
      </c>
      <c r="K6" s="70">
        <v>9</v>
      </c>
      <c r="L6" s="70">
        <v>66</v>
      </c>
      <c r="M6" s="70">
        <v>1</v>
      </c>
      <c r="N6" s="70">
        <v>51</v>
      </c>
      <c r="O6" s="70">
        <v>8</v>
      </c>
      <c r="P6" s="70">
        <v>6</v>
      </c>
      <c r="Q6" s="70">
        <v>66</v>
      </c>
      <c r="R6" s="70">
        <v>52</v>
      </c>
      <c r="S6" s="70">
        <v>6</v>
      </c>
      <c r="T6" s="70">
        <v>7</v>
      </c>
      <c r="U6" s="70">
        <v>1</v>
      </c>
      <c r="V6" s="70">
        <v>66</v>
      </c>
      <c r="W6" s="70">
        <v>27</v>
      </c>
      <c r="X6" s="70">
        <v>24</v>
      </c>
      <c r="Y6" s="70">
        <v>7</v>
      </c>
      <c r="Z6" s="70">
        <v>8</v>
      </c>
      <c r="AA6" s="70">
        <v>66</v>
      </c>
      <c r="AB6" s="70">
        <v>3</v>
      </c>
      <c r="AC6" s="70">
        <v>51</v>
      </c>
      <c r="AD6" s="70">
        <v>2</v>
      </c>
      <c r="AE6" s="70">
        <v>10</v>
      </c>
      <c r="AF6" s="70">
        <v>66</v>
      </c>
      <c r="AG6" s="70">
        <v>6</v>
      </c>
      <c r="AH6" s="70">
        <v>55</v>
      </c>
      <c r="AI6" s="70">
        <v>0</v>
      </c>
      <c r="AJ6" s="70">
        <v>5</v>
      </c>
      <c r="AK6" s="70">
        <v>66</v>
      </c>
      <c r="AL6" s="71">
        <v>4</v>
      </c>
      <c r="AM6" s="70">
        <v>62</v>
      </c>
      <c r="AN6" s="72">
        <v>66</v>
      </c>
      <c r="AO6" s="59"/>
    </row>
    <row r="7" spans="1:41" x14ac:dyDescent="0.2">
      <c r="A7" s="510"/>
      <c r="B7" s="73" t="s">
        <v>86</v>
      </c>
      <c r="C7" s="74">
        <v>5</v>
      </c>
      <c r="D7" s="75">
        <v>79</v>
      </c>
      <c r="E7" s="75">
        <v>1</v>
      </c>
      <c r="F7" s="75">
        <v>15</v>
      </c>
      <c r="G7" s="75">
        <v>100</v>
      </c>
      <c r="H7" s="75">
        <v>4</v>
      </c>
      <c r="I7" s="75">
        <v>73</v>
      </c>
      <c r="J7" s="75">
        <v>2</v>
      </c>
      <c r="K7" s="75">
        <v>21</v>
      </c>
      <c r="L7" s="75">
        <v>100</v>
      </c>
      <c r="M7" s="75">
        <v>21</v>
      </c>
      <c r="N7" s="75">
        <v>62</v>
      </c>
      <c r="O7" s="75">
        <v>1</v>
      </c>
      <c r="P7" s="75">
        <v>16</v>
      </c>
      <c r="Q7" s="75">
        <v>100</v>
      </c>
      <c r="R7" s="75">
        <v>93</v>
      </c>
      <c r="S7" s="75">
        <v>5</v>
      </c>
      <c r="T7" s="75">
        <v>0</v>
      </c>
      <c r="U7" s="75">
        <v>2</v>
      </c>
      <c r="V7" s="75">
        <v>100</v>
      </c>
      <c r="W7" s="75">
        <v>29</v>
      </c>
      <c r="X7" s="75">
        <v>59</v>
      </c>
      <c r="Y7" s="75">
        <v>1</v>
      </c>
      <c r="Z7" s="75">
        <v>11</v>
      </c>
      <c r="AA7" s="75">
        <v>100</v>
      </c>
      <c r="AB7" s="75">
        <v>1</v>
      </c>
      <c r="AC7" s="75">
        <v>22</v>
      </c>
      <c r="AD7" s="75">
        <v>0</v>
      </c>
      <c r="AE7" s="75">
        <v>77</v>
      </c>
      <c r="AF7" s="75">
        <v>100</v>
      </c>
      <c r="AG7" s="75">
        <v>5</v>
      </c>
      <c r="AH7" s="75">
        <v>26</v>
      </c>
      <c r="AI7" s="75">
        <v>0</v>
      </c>
      <c r="AJ7" s="75">
        <v>69</v>
      </c>
      <c r="AK7" s="75">
        <v>100</v>
      </c>
      <c r="AL7" s="76">
        <v>2</v>
      </c>
      <c r="AM7" s="75">
        <v>98</v>
      </c>
      <c r="AN7" s="77">
        <v>100</v>
      </c>
      <c r="AO7" s="59"/>
    </row>
    <row r="8" spans="1:41" x14ac:dyDescent="0.2">
      <c r="A8" s="510"/>
      <c r="B8" s="73" t="s">
        <v>87</v>
      </c>
      <c r="C8" s="74">
        <v>4</v>
      </c>
      <c r="D8" s="75">
        <v>104</v>
      </c>
      <c r="E8" s="75">
        <v>3</v>
      </c>
      <c r="F8" s="75">
        <v>87</v>
      </c>
      <c r="G8" s="75">
        <v>198</v>
      </c>
      <c r="H8" s="75">
        <v>2</v>
      </c>
      <c r="I8" s="75">
        <v>109</v>
      </c>
      <c r="J8" s="75">
        <v>3</v>
      </c>
      <c r="K8" s="75">
        <v>84</v>
      </c>
      <c r="L8" s="75">
        <v>198</v>
      </c>
      <c r="M8" s="75">
        <v>8</v>
      </c>
      <c r="N8" s="75">
        <v>108</v>
      </c>
      <c r="O8" s="75">
        <v>3</v>
      </c>
      <c r="P8" s="75">
        <v>79</v>
      </c>
      <c r="Q8" s="75">
        <v>198</v>
      </c>
      <c r="R8" s="75">
        <v>182</v>
      </c>
      <c r="S8" s="75">
        <v>15</v>
      </c>
      <c r="T8" s="75">
        <v>0</v>
      </c>
      <c r="U8" s="75">
        <v>1</v>
      </c>
      <c r="V8" s="75">
        <v>198</v>
      </c>
      <c r="W8" s="75">
        <v>8</v>
      </c>
      <c r="X8" s="75">
        <v>140</v>
      </c>
      <c r="Y8" s="75">
        <v>0</v>
      </c>
      <c r="Z8" s="75">
        <v>50</v>
      </c>
      <c r="AA8" s="75">
        <v>198</v>
      </c>
      <c r="AB8" s="75">
        <v>3</v>
      </c>
      <c r="AC8" s="75">
        <v>73</v>
      </c>
      <c r="AD8" s="75">
        <v>7</v>
      </c>
      <c r="AE8" s="75">
        <v>115</v>
      </c>
      <c r="AF8" s="75">
        <v>198</v>
      </c>
      <c r="AG8" s="75">
        <v>0</v>
      </c>
      <c r="AH8" s="75">
        <v>50</v>
      </c>
      <c r="AI8" s="75">
        <v>0</v>
      </c>
      <c r="AJ8" s="75">
        <v>148</v>
      </c>
      <c r="AK8" s="75">
        <v>198</v>
      </c>
      <c r="AL8" s="76">
        <v>5</v>
      </c>
      <c r="AM8" s="75">
        <v>193</v>
      </c>
      <c r="AN8" s="77">
        <v>198</v>
      </c>
      <c r="AO8" s="59"/>
    </row>
    <row r="9" spans="1:41" x14ac:dyDescent="0.2">
      <c r="A9" s="510"/>
      <c r="B9" s="73" t="s">
        <v>21</v>
      </c>
      <c r="C9" s="74">
        <v>2</v>
      </c>
      <c r="D9" s="75">
        <v>58</v>
      </c>
      <c r="E9" s="75">
        <v>2</v>
      </c>
      <c r="F9" s="75">
        <v>22</v>
      </c>
      <c r="G9" s="75">
        <v>84</v>
      </c>
      <c r="H9" s="75">
        <v>1</v>
      </c>
      <c r="I9" s="75">
        <v>61</v>
      </c>
      <c r="J9" s="75">
        <v>8</v>
      </c>
      <c r="K9" s="75">
        <v>14</v>
      </c>
      <c r="L9" s="75">
        <v>84</v>
      </c>
      <c r="M9" s="75">
        <v>11</v>
      </c>
      <c r="N9" s="75">
        <v>58</v>
      </c>
      <c r="O9" s="75">
        <v>6</v>
      </c>
      <c r="P9" s="75">
        <v>9</v>
      </c>
      <c r="Q9" s="75">
        <v>84</v>
      </c>
      <c r="R9" s="75">
        <v>83</v>
      </c>
      <c r="S9" s="75">
        <v>0</v>
      </c>
      <c r="T9" s="75">
        <v>0</v>
      </c>
      <c r="U9" s="75">
        <v>1</v>
      </c>
      <c r="V9" s="75">
        <v>84</v>
      </c>
      <c r="W9" s="75">
        <v>6</v>
      </c>
      <c r="X9" s="75">
        <v>65</v>
      </c>
      <c r="Y9" s="75">
        <v>0</v>
      </c>
      <c r="Z9" s="75">
        <v>13</v>
      </c>
      <c r="AA9" s="75">
        <v>84</v>
      </c>
      <c r="AB9" s="75">
        <v>7</v>
      </c>
      <c r="AC9" s="75">
        <v>12</v>
      </c>
      <c r="AD9" s="75">
        <v>3</v>
      </c>
      <c r="AE9" s="75">
        <v>62</v>
      </c>
      <c r="AF9" s="75">
        <v>84</v>
      </c>
      <c r="AG9" s="75">
        <v>0</v>
      </c>
      <c r="AH9" s="75">
        <v>7</v>
      </c>
      <c r="AI9" s="75">
        <v>1</v>
      </c>
      <c r="AJ9" s="75">
        <v>76</v>
      </c>
      <c r="AK9" s="75">
        <v>84</v>
      </c>
      <c r="AL9" s="75">
        <v>0</v>
      </c>
      <c r="AM9" s="75">
        <v>84</v>
      </c>
      <c r="AN9" s="77">
        <v>84</v>
      </c>
      <c r="AO9" s="59"/>
    </row>
    <row r="10" spans="1:41" x14ac:dyDescent="0.2">
      <c r="A10" s="510"/>
      <c r="B10" s="73" t="s">
        <v>88</v>
      </c>
      <c r="C10" s="74">
        <v>18</v>
      </c>
      <c r="D10" s="75">
        <v>45</v>
      </c>
      <c r="E10" s="75">
        <v>17</v>
      </c>
      <c r="F10" s="75">
        <v>22</v>
      </c>
      <c r="G10" s="75">
        <v>102</v>
      </c>
      <c r="H10" s="75">
        <v>13</v>
      </c>
      <c r="I10" s="75">
        <v>49</v>
      </c>
      <c r="J10" s="75">
        <v>15</v>
      </c>
      <c r="K10" s="75">
        <v>25</v>
      </c>
      <c r="L10" s="75">
        <v>102</v>
      </c>
      <c r="M10" s="75">
        <v>51</v>
      </c>
      <c r="N10" s="75">
        <v>20</v>
      </c>
      <c r="O10" s="75">
        <v>14</v>
      </c>
      <c r="P10" s="75">
        <v>17</v>
      </c>
      <c r="Q10" s="75">
        <v>102</v>
      </c>
      <c r="R10" s="75">
        <v>102</v>
      </c>
      <c r="S10" s="75">
        <v>0</v>
      </c>
      <c r="T10" s="75">
        <v>0</v>
      </c>
      <c r="U10" s="75">
        <v>0</v>
      </c>
      <c r="V10" s="75">
        <v>102</v>
      </c>
      <c r="W10" s="75">
        <v>35</v>
      </c>
      <c r="X10" s="75">
        <v>52</v>
      </c>
      <c r="Y10" s="75">
        <v>1</v>
      </c>
      <c r="Z10" s="75">
        <v>14</v>
      </c>
      <c r="AA10" s="75">
        <v>102</v>
      </c>
      <c r="AB10" s="75">
        <v>3</v>
      </c>
      <c r="AC10" s="75">
        <v>53</v>
      </c>
      <c r="AD10" s="75">
        <v>16</v>
      </c>
      <c r="AE10" s="75">
        <v>30</v>
      </c>
      <c r="AF10" s="75">
        <v>102</v>
      </c>
      <c r="AG10" s="75">
        <v>4</v>
      </c>
      <c r="AH10" s="75">
        <v>79</v>
      </c>
      <c r="AI10" s="75">
        <v>2</v>
      </c>
      <c r="AJ10" s="75">
        <v>17</v>
      </c>
      <c r="AK10" s="75">
        <v>102</v>
      </c>
      <c r="AL10" s="76">
        <v>2</v>
      </c>
      <c r="AM10" s="75">
        <v>100</v>
      </c>
      <c r="AN10" s="77">
        <v>102</v>
      </c>
      <c r="AO10" s="59"/>
    </row>
    <row r="11" spans="1:41" x14ac:dyDescent="0.2">
      <c r="A11" s="510"/>
      <c r="B11" s="73" t="s">
        <v>89</v>
      </c>
      <c r="C11" s="74">
        <v>0</v>
      </c>
      <c r="D11" s="75">
        <v>19</v>
      </c>
      <c r="E11" s="75">
        <v>1</v>
      </c>
      <c r="F11" s="75">
        <v>56</v>
      </c>
      <c r="G11" s="75">
        <v>76</v>
      </c>
      <c r="H11" s="75">
        <v>1</v>
      </c>
      <c r="I11" s="75">
        <v>22</v>
      </c>
      <c r="J11" s="75">
        <v>29</v>
      </c>
      <c r="K11" s="75">
        <v>24</v>
      </c>
      <c r="L11" s="75">
        <v>76</v>
      </c>
      <c r="M11" s="75">
        <v>14</v>
      </c>
      <c r="N11" s="75">
        <v>24</v>
      </c>
      <c r="O11" s="75">
        <v>27</v>
      </c>
      <c r="P11" s="75">
        <v>11</v>
      </c>
      <c r="Q11" s="75">
        <v>76</v>
      </c>
      <c r="R11" s="75">
        <v>35</v>
      </c>
      <c r="S11" s="75">
        <v>38</v>
      </c>
      <c r="T11" s="75">
        <v>2</v>
      </c>
      <c r="U11" s="75">
        <v>1</v>
      </c>
      <c r="V11" s="75">
        <v>76</v>
      </c>
      <c r="W11" s="75">
        <v>6</v>
      </c>
      <c r="X11" s="75">
        <v>41</v>
      </c>
      <c r="Y11" s="75">
        <v>0</v>
      </c>
      <c r="Z11" s="75">
        <v>29</v>
      </c>
      <c r="AA11" s="75">
        <v>76</v>
      </c>
      <c r="AB11" s="75">
        <v>3</v>
      </c>
      <c r="AC11" s="75">
        <v>19</v>
      </c>
      <c r="AD11" s="75">
        <v>2</v>
      </c>
      <c r="AE11" s="75">
        <v>52</v>
      </c>
      <c r="AF11" s="75">
        <v>76</v>
      </c>
      <c r="AG11" s="75">
        <v>0</v>
      </c>
      <c r="AH11" s="75">
        <v>8</v>
      </c>
      <c r="AI11" s="75">
        <v>0</v>
      </c>
      <c r="AJ11" s="75">
        <v>68</v>
      </c>
      <c r="AK11" s="75">
        <v>76</v>
      </c>
      <c r="AL11" s="75">
        <v>0</v>
      </c>
      <c r="AM11" s="75">
        <v>76</v>
      </c>
      <c r="AN11" s="77">
        <v>76</v>
      </c>
      <c r="AO11" s="59"/>
    </row>
    <row r="12" spans="1:41" x14ac:dyDescent="0.2">
      <c r="A12" s="510"/>
      <c r="B12" s="73" t="s">
        <v>90</v>
      </c>
      <c r="C12" s="74">
        <v>3</v>
      </c>
      <c r="D12" s="75">
        <v>17</v>
      </c>
      <c r="E12" s="75">
        <v>10</v>
      </c>
      <c r="F12" s="75">
        <v>39</v>
      </c>
      <c r="G12" s="75">
        <v>69</v>
      </c>
      <c r="H12" s="75">
        <v>0</v>
      </c>
      <c r="I12" s="75">
        <v>24</v>
      </c>
      <c r="J12" s="75">
        <v>7</v>
      </c>
      <c r="K12" s="75">
        <v>38</v>
      </c>
      <c r="L12" s="75">
        <v>69</v>
      </c>
      <c r="M12" s="75">
        <v>22</v>
      </c>
      <c r="N12" s="75">
        <v>24</v>
      </c>
      <c r="O12" s="75">
        <v>7</v>
      </c>
      <c r="P12" s="75">
        <v>16</v>
      </c>
      <c r="Q12" s="75">
        <v>69</v>
      </c>
      <c r="R12" s="75">
        <v>60</v>
      </c>
      <c r="S12" s="75">
        <v>7</v>
      </c>
      <c r="T12" s="75">
        <v>0</v>
      </c>
      <c r="U12" s="75">
        <v>2</v>
      </c>
      <c r="V12" s="75">
        <v>69</v>
      </c>
      <c r="W12" s="75">
        <v>9</v>
      </c>
      <c r="X12" s="75">
        <v>24</v>
      </c>
      <c r="Y12" s="75">
        <v>1</v>
      </c>
      <c r="Z12" s="75">
        <v>35</v>
      </c>
      <c r="AA12" s="75">
        <v>69</v>
      </c>
      <c r="AB12" s="75">
        <v>7</v>
      </c>
      <c r="AC12" s="75">
        <v>9</v>
      </c>
      <c r="AD12" s="75">
        <v>6</v>
      </c>
      <c r="AE12" s="75">
        <v>47</v>
      </c>
      <c r="AF12" s="75">
        <v>69</v>
      </c>
      <c r="AG12" s="75">
        <v>6</v>
      </c>
      <c r="AH12" s="75">
        <v>7</v>
      </c>
      <c r="AI12" s="75">
        <v>3</v>
      </c>
      <c r="AJ12" s="75">
        <v>53</v>
      </c>
      <c r="AK12" s="75">
        <v>69</v>
      </c>
      <c r="AL12" s="75">
        <v>0</v>
      </c>
      <c r="AM12" s="75">
        <v>69</v>
      </c>
      <c r="AN12" s="77">
        <v>69</v>
      </c>
      <c r="AO12" s="59"/>
    </row>
    <row r="13" spans="1:41" x14ac:dyDescent="0.2">
      <c r="A13" s="510"/>
      <c r="B13" s="73" t="s">
        <v>161</v>
      </c>
      <c r="C13" s="74">
        <v>13</v>
      </c>
      <c r="D13" s="75">
        <v>79</v>
      </c>
      <c r="E13" s="75">
        <v>36</v>
      </c>
      <c r="F13" s="75">
        <v>90</v>
      </c>
      <c r="G13" s="75">
        <v>218</v>
      </c>
      <c r="H13" s="75">
        <v>16</v>
      </c>
      <c r="I13" s="75">
        <v>76</v>
      </c>
      <c r="J13" s="75">
        <v>40</v>
      </c>
      <c r="K13" s="75">
        <v>86</v>
      </c>
      <c r="L13" s="75">
        <v>218</v>
      </c>
      <c r="M13" s="75">
        <v>40</v>
      </c>
      <c r="N13" s="75">
        <v>75</v>
      </c>
      <c r="O13" s="75">
        <v>30</v>
      </c>
      <c r="P13" s="75">
        <v>73</v>
      </c>
      <c r="Q13" s="75">
        <v>218</v>
      </c>
      <c r="R13" s="75">
        <v>188</v>
      </c>
      <c r="S13" s="75">
        <v>16</v>
      </c>
      <c r="T13" s="75">
        <v>4</v>
      </c>
      <c r="U13" s="75">
        <v>10</v>
      </c>
      <c r="V13" s="75">
        <v>218</v>
      </c>
      <c r="W13" s="75">
        <v>43</v>
      </c>
      <c r="X13" s="75">
        <v>134</v>
      </c>
      <c r="Y13" s="75">
        <v>4</v>
      </c>
      <c r="Z13" s="75">
        <v>37</v>
      </c>
      <c r="AA13" s="75">
        <v>218</v>
      </c>
      <c r="AB13" s="75">
        <v>27</v>
      </c>
      <c r="AC13" s="75">
        <v>53</v>
      </c>
      <c r="AD13" s="75">
        <v>17</v>
      </c>
      <c r="AE13" s="75">
        <v>121</v>
      </c>
      <c r="AF13" s="75">
        <v>218</v>
      </c>
      <c r="AG13" s="75">
        <v>52</v>
      </c>
      <c r="AH13" s="75">
        <v>76</v>
      </c>
      <c r="AI13" s="75">
        <v>4</v>
      </c>
      <c r="AJ13" s="75">
        <v>86</v>
      </c>
      <c r="AK13" s="75">
        <v>218</v>
      </c>
      <c r="AL13" s="76">
        <v>2</v>
      </c>
      <c r="AM13" s="75">
        <v>216</v>
      </c>
      <c r="AN13" s="77">
        <v>218</v>
      </c>
      <c r="AO13" s="59"/>
    </row>
    <row r="14" spans="1:41" x14ac:dyDescent="0.2">
      <c r="A14" s="510"/>
      <c r="B14" s="73" t="s">
        <v>91</v>
      </c>
      <c r="C14" s="74">
        <v>1</v>
      </c>
      <c r="D14" s="75">
        <v>6</v>
      </c>
      <c r="E14" s="75">
        <v>1</v>
      </c>
      <c r="F14" s="75">
        <v>71</v>
      </c>
      <c r="G14" s="75">
        <v>79</v>
      </c>
      <c r="H14" s="75">
        <v>0</v>
      </c>
      <c r="I14" s="75">
        <v>7</v>
      </c>
      <c r="J14" s="75">
        <v>1</v>
      </c>
      <c r="K14" s="75">
        <v>71</v>
      </c>
      <c r="L14" s="75">
        <v>79</v>
      </c>
      <c r="M14" s="75">
        <v>3</v>
      </c>
      <c r="N14" s="75">
        <v>4</v>
      </c>
      <c r="O14" s="75">
        <v>0</v>
      </c>
      <c r="P14" s="75">
        <v>72</v>
      </c>
      <c r="Q14" s="75">
        <v>79</v>
      </c>
      <c r="R14" s="75">
        <v>19</v>
      </c>
      <c r="S14" s="75">
        <v>2</v>
      </c>
      <c r="T14" s="75">
        <v>0</v>
      </c>
      <c r="U14" s="75">
        <v>58</v>
      </c>
      <c r="V14" s="75">
        <v>79</v>
      </c>
      <c r="W14" s="75">
        <v>4</v>
      </c>
      <c r="X14" s="75">
        <v>6</v>
      </c>
      <c r="Y14" s="75">
        <v>0</v>
      </c>
      <c r="Z14" s="75">
        <v>69</v>
      </c>
      <c r="AA14" s="75">
        <v>79</v>
      </c>
      <c r="AB14" s="75">
        <v>1</v>
      </c>
      <c r="AC14" s="75">
        <v>3</v>
      </c>
      <c r="AD14" s="75">
        <v>0</v>
      </c>
      <c r="AE14" s="75">
        <v>75</v>
      </c>
      <c r="AF14" s="75">
        <v>79</v>
      </c>
      <c r="AG14" s="75">
        <v>6</v>
      </c>
      <c r="AH14" s="75">
        <v>12</v>
      </c>
      <c r="AI14" s="75">
        <v>0</v>
      </c>
      <c r="AJ14" s="75">
        <v>61</v>
      </c>
      <c r="AK14" s="75">
        <v>79</v>
      </c>
      <c r="AL14" s="75">
        <v>0</v>
      </c>
      <c r="AM14" s="75">
        <v>79</v>
      </c>
      <c r="AN14" s="77">
        <v>79</v>
      </c>
      <c r="AO14" s="59"/>
    </row>
    <row r="15" spans="1:41" x14ac:dyDescent="0.2">
      <c r="A15" s="510"/>
      <c r="B15" s="73" t="s">
        <v>22</v>
      </c>
      <c r="C15" s="74">
        <v>0</v>
      </c>
      <c r="D15" s="75">
        <v>28</v>
      </c>
      <c r="E15" s="75">
        <v>6</v>
      </c>
      <c r="F15" s="75">
        <v>1</v>
      </c>
      <c r="G15" s="75">
        <v>35</v>
      </c>
      <c r="H15" s="75">
        <v>0</v>
      </c>
      <c r="I15" s="75">
        <v>28</v>
      </c>
      <c r="J15" s="75">
        <v>7</v>
      </c>
      <c r="K15" s="75">
        <v>0</v>
      </c>
      <c r="L15" s="75">
        <v>35</v>
      </c>
      <c r="M15" s="75">
        <v>4</v>
      </c>
      <c r="N15" s="75">
        <v>27</v>
      </c>
      <c r="O15" s="75">
        <v>4</v>
      </c>
      <c r="P15" s="75">
        <v>0</v>
      </c>
      <c r="Q15" s="75">
        <v>35</v>
      </c>
      <c r="R15" s="75">
        <v>34</v>
      </c>
      <c r="S15" s="75">
        <v>1</v>
      </c>
      <c r="T15" s="75">
        <v>0</v>
      </c>
      <c r="U15" s="75">
        <v>0</v>
      </c>
      <c r="V15" s="75">
        <v>35</v>
      </c>
      <c r="W15" s="75">
        <v>7</v>
      </c>
      <c r="X15" s="75">
        <v>27</v>
      </c>
      <c r="Y15" s="75">
        <v>0</v>
      </c>
      <c r="Z15" s="75">
        <v>1</v>
      </c>
      <c r="AA15" s="75">
        <v>35</v>
      </c>
      <c r="AB15" s="75">
        <v>4</v>
      </c>
      <c r="AC15" s="75">
        <v>7</v>
      </c>
      <c r="AD15" s="75">
        <v>2</v>
      </c>
      <c r="AE15" s="75">
        <v>22</v>
      </c>
      <c r="AF15" s="75">
        <v>35</v>
      </c>
      <c r="AG15" s="75">
        <v>2</v>
      </c>
      <c r="AH15" s="75">
        <v>9</v>
      </c>
      <c r="AI15" s="75">
        <v>0</v>
      </c>
      <c r="AJ15" s="75">
        <v>24</v>
      </c>
      <c r="AK15" s="75">
        <v>35</v>
      </c>
      <c r="AL15" s="76">
        <v>1</v>
      </c>
      <c r="AM15" s="75">
        <v>34</v>
      </c>
      <c r="AN15" s="77">
        <v>35</v>
      </c>
      <c r="AO15" s="59"/>
    </row>
    <row r="16" spans="1:41" x14ac:dyDescent="0.2">
      <c r="A16" s="510"/>
      <c r="B16" s="73" t="s">
        <v>92</v>
      </c>
      <c r="C16" s="74">
        <v>0</v>
      </c>
      <c r="D16" s="75">
        <v>25</v>
      </c>
      <c r="E16" s="75">
        <v>7</v>
      </c>
      <c r="F16" s="75">
        <v>2</v>
      </c>
      <c r="G16" s="75">
        <v>34</v>
      </c>
      <c r="H16" s="75">
        <v>1</v>
      </c>
      <c r="I16" s="75">
        <v>9</v>
      </c>
      <c r="J16" s="75">
        <v>20</v>
      </c>
      <c r="K16" s="75">
        <v>4</v>
      </c>
      <c r="L16" s="75">
        <v>34</v>
      </c>
      <c r="M16" s="75">
        <v>11</v>
      </c>
      <c r="N16" s="75">
        <v>19</v>
      </c>
      <c r="O16" s="75">
        <v>4</v>
      </c>
      <c r="P16" s="75">
        <v>0</v>
      </c>
      <c r="Q16" s="75">
        <v>34</v>
      </c>
      <c r="R16" s="75">
        <v>33</v>
      </c>
      <c r="S16" s="75">
        <v>1</v>
      </c>
      <c r="T16" s="75">
        <v>0</v>
      </c>
      <c r="U16" s="75">
        <v>0</v>
      </c>
      <c r="V16" s="75">
        <v>34</v>
      </c>
      <c r="W16" s="75">
        <v>27</v>
      </c>
      <c r="X16" s="75">
        <v>6</v>
      </c>
      <c r="Y16" s="75">
        <v>0</v>
      </c>
      <c r="Z16" s="75">
        <v>1</v>
      </c>
      <c r="AA16" s="75">
        <v>34</v>
      </c>
      <c r="AB16" s="75">
        <v>0</v>
      </c>
      <c r="AC16" s="75">
        <v>25</v>
      </c>
      <c r="AD16" s="75">
        <v>2</v>
      </c>
      <c r="AE16" s="75">
        <v>7</v>
      </c>
      <c r="AF16" s="75">
        <v>34</v>
      </c>
      <c r="AG16" s="75">
        <v>0</v>
      </c>
      <c r="AH16" s="75">
        <v>10</v>
      </c>
      <c r="AI16" s="75">
        <v>0</v>
      </c>
      <c r="AJ16" s="75">
        <v>24</v>
      </c>
      <c r="AK16" s="75">
        <v>34</v>
      </c>
      <c r="AL16" s="75">
        <v>0</v>
      </c>
      <c r="AM16" s="75">
        <v>34</v>
      </c>
      <c r="AN16" s="77">
        <v>34</v>
      </c>
      <c r="AO16" s="59"/>
    </row>
    <row r="17" spans="1:41" x14ac:dyDescent="0.2">
      <c r="A17" s="510"/>
      <c r="B17" s="73" t="s">
        <v>93</v>
      </c>
      <c r="C17" s="74">
        <v>20</v>
      </c>
      <c r="D17" s="75">
        <v>24</v>
      </c>
      <c r="E17" s="75">
        <v>0</v>
      </c>
      <c r="F17" s="75">
        <v>29</v>
      </c>
      <c r="G17" s="75">
        <v>73</v>
      </c>
      <c r="H17" s="75">
        <v>34</v>
      </c>
      <c r="I17" s="75">
        <v>5</v>
      </c>
      <c r="J17" s="75">
        <v>0</v>
      </c>
      <c r="K17" s="75">
        <v>34</v>
      </c>
      <c r="L17" s="75">
        <v>73</v>
      </c>
      <c r="M17" s="75">
        <v>39</v>
      </c>
      <c r="N17" s="75">
        <v>14</v>
      </c>
      <c r="O17" s="75">
        <v>2</v>
      </c>
      <c r="P17" s="75">
        <v>18</v>
      </c>
      <c r="Q17" s="75">
        <v>73</v>
      </c>
      <c r="R17" s="75">
        <v>70</v>
      </c>
      <c r="S17" s="75">
        <v>1</v>
      </c>
      <c r="T17" s="75">
        <v>0</v>
      </c>
      <c r="U17" s="75">
        <v>2</v>
      </c>
      <c r="V17" s="75">
        <v>73</v>
      </c>
      <c r="W17" s="75">
        <v>23</v>
      </c>
      <c r="X17" s="75">
        <v>37</v>
      </c>
      <c r="Y17" s="75">
        <v>0</v>
      </c>
      <c r="Z17" s="75">
        <v>13</v>
      </c>
      <c r="AA17" s="75">
        <v>73</v>
      </c>
      <c r="AB17" s="75">
        <v>6</v>
      </c>
      <c r="AC17" s="75">
        <v>19</v>
      </c>
      <c r="AD17" s="75">
        <v>2</v>
      </c>
      <c r="AE17" s="75">
        <v>46</v>
      </c>
      <c r="AF17" s="75">
        <v>73</v>
      </c>
      <c r="AG17" s="75">
        <v>2</v>
      </c>
      <c r="AH17" s="75">
        <v>15</v>
      </c>
      <c r="AI17" s="75">
        <v>4</v>
      </c>
      <c r="AJ17" s="75">
        <v>52</v>
      </c>
      <c r="AK17" s="75">
        <v>73</v>
      </c>
      <c r="AL17" s="75">
        <v>0</v>
      </c>
      <c r="AM17" s="75">
        <v>73</v>
      </c>
      <c r="AN17" s="77">
        <v>73</v>
      </c>
      <c r="AO17" s="59"/>
    </row>
    <row r="18" spans="1:41" x14ac:dyDescent="0.2">
      <c r="A18" s="510"/>
      <c r="B18" s="73" t="s">
        <v>23</v>
      </c>
      <c r="C18" s="74">
        <v>1</v>
      </c>
      <c r="D18" s="75">
        <v>17</v>
      </c>
      <c r="E18" s="75">
        <v>6</v>
      </c>
      <c r="F18" s="75">
        <v>5</v>
      </c>
      <c r="G18" s="75">
        <v>29</v>
      </c>
      <c r="H18" s="75">
        <v>0</v>
      </c>
      <c r="I18" s="75">
        <v>18</v>
      </c>
      <c r="J18" s="75">
        <v>6</v>
      </c>
      <c r="K18" s="75">
        <v>5</v>
      </c>
      <c r="L18" s="75">
        <v>29</v>
      </c>
      <c r="M18" s="75">
        <v>1</v>
      </c>
      <c r="N18" s="75">
        <v>17</v>
      </c>
      <c r="O18" s="75">
        <v>6</v>
      </c>
      <c r="P18" s="75">
        <v>5</v>
      </c>
      <c r="Q18" s="75">
        <v>29</v>
      </c>
      <c r="R18" s="75">
        <v>27</v>
      </c>
      <c r="S18" s="75">
        <v>2</v>
      </c>
      <c r="T18" s="75">
        <v>0</v>
      </c>
      <c r="U18" s="75">
        <v>0</v>
      </c>
      <c r="V18" s="75">
        <v>29</v>
      </c>
      <c r="W18" s="75">
        <v>0</v>
      </c>
      <c r="X18" s="75">
        <v>26</v>
      </c>
      <c r="Y18" s="75">
        <v>0</v>
      </c>
      <c r="Z18" s="75">
        <v>3</v>
      </c>
      <c r="AA18" s="75">
        <v>29</v>
      </c>
      <c r="AB18" s="75">
        <v>0</v>
      </c>
      <c r="AC18" s="75">
        <v>9</v>
      </c>
      <c r="AD18" s="75">
        <v>4</v>
      </c>
      <c r="AE18" s="75">
        <v>16</v>
      </c>
      <c r="AF18" s="75">
        <v>29</v>
      </c>
      <c r="AG18" s="75">
        <v>0</v>
      </c>
      <c r="AH18" s="75">
        <v>14</v>
      </c>
      <c r="AI18" s="75">
        <v>6</v>
      </c>
      <c r="AJ18" s="75">
        <v>9</v>
      </c>
      <c r="AK18" s="75">
        <v>29</v>
      </c>
      <c r="AL18" s="75">
        <v>0</v>
      </c>
      <c r="AM18" s="75">
        <v>29</v>
      </c>
      <c r="AN18" s="77">
        <v>29</v>
      </c>
      <c r="AO18" s="59"/>
    </row>
    <row r="19" spans="1:41" x14ac:dyDescent="0.2">
      <c r="A19" s="510"/>
      <c r="B19" s="73" t="s">
        <v>24</v>
      </c>
      <c r="C19" s="74">
        <v>0</v>
      </c>
      <c r="D19" s="75">
        <v>2</v>
      </c>
      <c r="E19" s="75">
        <v>1</v>
      </c>
      <c r="F19" s="75">
        <v>30</v>
      </c>
      <c r="G19" s="75">
        <v>33</v>
      </c>
      <c r="H19" s="75">
        <v>0</v>
      </c>
      <c r="I19" s="75">
        <v>2</v>
      </c>
      <c r="J19" s="75">
        <v>1</v>
      </c>
      <c r="K19" s="75">
        <v>30</v>
      </c>
      <c r="L19" s="75">
        <v>33</v>
      </c>
      <c r="M19" s="75">
        <v>2</v>
      </c>
      <c r="N19" s="75">
        <v>27</v>
      </c>
      <c r="O19" s="75">
        <v>1</v>
      </c>
      <c r="P19" s="75">
        <v>3</v>
      </c>
      <c r="Q19" s="75">
        <v>33</v>
      </c>
      <c r="R19" s="75">
        <v>33</v>
      </c>
      <c r="S19" s="75">
        <v>0</v>
      </c>
      <c r="T19" s="75">
        <v>0</v>
      </c>
      <c r="U19" s="75">
        <v>0</v>
      </c>
      <c r="V19" s="75">
        <v>33</v>
      </c>
      <c r="W19" s="75">
        <v>26</v>
      </c>
      <c r="X19" s="75">
        <v>1</v>
      </c>
      <c r="Y19" s="75">
        <v>0</v>
      </c>
      <c r="Z19" s="75">
        <v>6</v>
      </c>
      <c r="AA19" s="75">
        <v>33</v>
      </c>
      <c r="AB19" s="75">
        <v>2</v>
      </c>
      <c r="AC19" s="75">
        <v>23</v>
      </c>
      <c r="AD19" s="75">
        <v>0</v>
      </c>
      <c r="AE19" s="75">
        <v>8</v>
      </c>
      <c r="AF19" s="75">
        <v>33</v>
      </c>
      <c r="AG19" s="75">
        <v>0</v>
      </c>
      <c r="AH19" s="75">
        <v>0</v>
      </c>
      <c r="AI19" s="75">
        <v>0</v>
      </c>
      <c r="AJ19" s="75">
        <v>33</v>
      </c>
      <c r="AK19" s="75">
        <v>33</v>
      </c>
      <c r="AL19" s="75">
        <v>0</v>
      </c>
      <c r="AM19" s="75">
        <v>33</v>
      </c>
      <c r="AN19" s="77">
        <v>33</v>
      </c>
      <c r="AO19" s="59"/>
    </row>
    <row r="20" spans="1:41" x14ac:dyDescent="0.2">
      <c r="A20" s="510"/>
      <c r="B20" s="73" t="s">
        <v>25</v>
      </c>
      <c r="C20" s="74">
        <v>0</v>
      </c>
      <c r="D20" s="75">
        <v>17</v>
      </c>
      <c r="E20" s="75">
        <v>31</v>
      </c>
      <c r="F20" s="75">
        <v>8</v>
      </c>
      <c r="G20" s="75">
        <v>56</v>
      </c>
      <c r="H20" s="75">
        <v>0</v>
      </c>
      <c r="I20" s="75">
        <v>50</v>
      </c>
      <c r="J20" s="75">
        <v>6</v>
      </c>
      <c r="K20" s="75">
        <v>0</v>
      </c>
      <c r="L20" s="75">
        <v>56</v>
      </c>
      <c r="M20" s="75">
        <v>21</v>
      </c>
      <c r="N20" s="75">
        <v>35</v>
      </c>
      <c r="O20" s="75">
        <v>0</v>
      </c>
      <c r="P20" s="75">
        <v>0</v>
      </c>
      <c r="Q20" s="75">
        <v>56</v>
      </c>
      <c r="R20" s="75">
        <v>19</v>
      </c>
      <c r="S20" s="75">
        <v>37</v>
      </c>
      <c r="T20" s="75">
        <v>0</v>
      </c>
      <c r="U20" s="75">
        <v>0</v>
      </c>
      <c r="V20" s="75">
        <v>56</v>
      </c>
      <c r="W20" s="75">
        <v>1</v>
      </c>
      <c r="X20" s="75">
        <v>55</v>
      </c>
      <c r="Y20" s="75">
        <v>0</v>
      </c>
      <c r="Z20" s="75">
        <v>0</v>
      </c>
      <c r="AA20" s="75">
        <v>56</v>
      </c>
      <c r="AB20" s="75">
        <v>2</v>
      </c>
      <c r="AC20" s="75">
        <v>11</v>
      </c>
      <c r="AD20" s="75">
        <v>0</v>
      </c>
      <c r="AE20" s="75">
        <v>43</v>
      </c>
      <c r="AF20" s="75">
        <v>56</v>
      </c>
      <c r="AG20" s="75">
        <v>2</v>
      </c>
      <c r="AH20" s="75">
        <v>54</v>
      </c>
      <c r="AI20" s="75">
        <v>0</v>
      </c>
      <c r="AJ20" s="75">
        <v>0</v>
      </c>
      <c r="AK20" s="75">
        <v>56</v>
      </c>
      <c r="AL20" s="75">
        <v>0</v>
      </c>
      <c r="AM20" s="75">
        <v>56</v>
      </c>
      <c r="AN20" s="77">
        <v>56</v>
      </c>
      <c r="AO20" s="59"/>
    </row>
    <row r="21" spans="1:41" x14ac:dyDescent="0.2">
      <c r="A21" s="510"/>
      <c r="B21" s="73" t="s">
        <v>26</v>
      </c>
      <c r="C21" s="74">
        <v>0</v>
      </c>
      <c r="D21" s="75">
        <v>31</v>
      </c>
      <c r="E21" s="75">
        <v>0</v>
      </c>
      <c r="F21" s="75">
        <v>11</v>
      </c>
      <c r="G21" s="75">
        <v>42</v>
      </c>
      <c r="H21" s="75">
        <v>0</v>
      </c>
      <c r="I21" s="75">
        <v>32</v>
      </c>
      <c r="J21" s="75">
        <v>0</v>
      </c>
      <c r="K21" s="75">
        <v>10</v>
      </c>
      <c r="L21" s="75">
        <v>42</v>
      </c>
      <c r="M21" s="75">
        <v>4</v>
      </c>
      <c r="N21" s="75">
        <v>35</v>
      </c>
      <c r="O21" s="75">
        <v>0</v>
      </c>
      <c r="P21" s="75">
        <v>3</v>
      </c>
      <c r="Q21" s="75">
        <v>42</v>
      </c>
      <c r="R21" s="75">
        <v>41</v>
      </c>
      <c r="S21" s="75">
        <v>1</v>
      </c>
      <c r="T21" s="75">
        <v>0</v>
      </c>
      <c r="U21" s="75">
        <v>0</v>
      </c>
      <c r="V21" s="75">
        <v>42</v>
      </c>
      <c r="W21" s="75">
        <v>8</v>
      </c>
      <c r="X21" s="75">
        <v>25</v>
      </c>
      <c r="Y21" s="75">
        <v>0</v>
      </c>
      <c r="Z21" s="75">
        <v>9</v>
      </c>
      <c r="AA21" s="75">
        <v>42</v>
      </c>
      <c r="AB21" s="75">
        <v>1</v>
      </c>
      <c r="AC21" s="75">
        <v>19</v>
      </c>
      <c r="AD21" s="75">
        <v>0</v>
      </c>
      <c r="AE21" s="75">
        <v>22</v>
      </c>
      <c r="AF21" s="75">
        <v>42</v>
      </c>
      <c r="AG21" s="75">
        <v>0</v>
      </c>
      <c r="AH21" s="75">
        <v>4</v>
      </c>
      <c r="AI21" s="75">
        <v>0</v>
      </c>
      <c r="AJ21" s="75">
        <v>38</v>
      </c>
      <c r="AK21" s="75">
        <v>42</v>
      </c>
      <c r="AL21" s="76">
        <v>2</v>
      </c>
      <c r="AM21" s="75">
        <v>40</v>
      </c>
      <c r="AN21" s="77">
        <v>42</v>
      </c>
      <c r="AO21" s="59"/>
    </row>
    <row r="22" spans="1:41" x14ac:dyDescent="0.2">
      <c r="A22" s="510"/>
      <c r="B22" s="73" t="s">
        <v>94</v>
      </c>
      <c r="C22" s="74">
        <v>1</v>
      </c>
      <c r="D22" s="75">
        <v>62</v>
      </c>
      <c r="E22" s="75">
        <v>0</v>
      </c>
      <c r="F22" s="75">
        <v>12</v>
      </c>
      <c r="G22" s="75">
        <v>75</v>
      </c>
      <c r="H22" s="75">
        <v>0</v>
      </c>
      <c r="I22" s="75">
        <v>13</v>
      </c>
      <c r="J22" s="75">
        <v>0</v>
      </c>
      <c r="K22" s="75">
        <v>62</v>
      </c>
      <c r="L22" s="75">
        <v>75</v>
      </c>
      <c r="M22" s="75">
        <v>1</v>
      </c>
      <c r="N22" s="75">
        <v>69</v>
      </c>
      <c r="O22" s="75">
        <v>0</v>
      </c>
      <c r="P22" s="75">
        <v>5</v>
      </c>
      <c r="Q22" s="75">
        <v>75</v>
      </c>
      <c r="R22" s="75">
        <v>75</v>
      </c>
      <c r="S22" s="75">
        <v>0</v>
      </c>
      <c r="T22" s="75">
        <v>0</v>
      </c>
      <c r="U22" s="75">
        <v>0</v>
      </c>
      <c r="V22" s="75">
        <v>75</v>
      </c>
      <c r="W22" s="75">
        <v>4</v>
      </c>
      <c r="X22" s="75">
        <v>68</v>
      </c>
      <c r="Y22" s="75">
        <v>0</v>
      </c>
      <c r="Z22" s="75">
        <v>3</v>
      </c>
      <c r="AA22" s="75">
        <v>75</v>
      </c>
      <c r="AB22" s="75">
        <v>6</v>
      </c>
      <c r="AC22" s="75">
        <v>68</v>
      </c>
      <c r="AD22" s="75">
        <v>0</v>
      </c>
      <c r="AE22" s="75">
        <v>1</v>
      </c>
      <c r="AF22" s="75">
        <v>75</v>
      </c>
      <c r="AG22" s="75">
        <v>0</v>
      </c>
      <c r="AH22" s="75">
        <v>9</v>
      </c>
      <c r="AI22" s="75">
        <v>0</v>
      </c>
      <c r="AJ22" s="75">
        <v>66</v>
      </c>
      <c r="AK22" s="75">
        <v>75</v>
      </c>
      <c r="AL22" s="75">
        <v>0</v>
      </c>
      <c r="AM22" s="75">
        <v>75</v>
      </c>
      <c r="AN22" s="77">
        <v>75</v>
      </c>
      <c r="AO22" s="59"/>
    </row>
    <row r="23" spans="1:41" x14ac:dyDescent="0.2">
      <c r="A23" s="510"/>
      <c r="B23" s="73" t="s">
        <v>95</v>
      </c>
      <c r="C23" s="74">
        <v>3</v>
      </c>
      <c r="D23" s="75">
        <v>12</v>
      </c>
      <c r="E23" s="75">
        <v>16</v>
      </c>
      <c r="F23" s="75">
        <v>25</v>
      </c>
      <c r="G23" s="75">
        <v>56</v>
      </c>
      <c r="H23" s="75">
        <v>1</v>
      </c>
      <c r="I23" s="75">
        <v>9</v>
      </c>
      <c r="J23" s="75">
        <v>19</v>
      </c>
      <c r="K23" s="75">
        <v>27</v>
      </c>
      <c r="L23" s="75">
        <v>56</v>
      </c>
      <c r="M23" s="75">
        <v>6</v>
      </c>
      <c r="N23" s="75">
        <v>22</v>
      </c>
      <c r="O23" s="75">
        <v>20</v>
      </c>
      <c r="P23" s="75">
        <v>8</v>
      </c>
      <c r="Q23" s="75">
        <v>56</v>
      </c>
      <c r="R23" s="75">
        <v>55</v>
      </c>
      <c r="S23" s="75">
        <v>0</v>
      </c>
      <c r="T23" s="75">
        <v>0</v>
      </c>
      <c r="U23" s="75">
        <v>1</v>
      </c>
      <c r="V23" s="75">
        <v>56</v>
      </c>
      <c r="W23" s="75">
        <v>14</v>
      </c>
      <c r="X23" s="75">
        <v>30</v>
      </c>
      <c r="Y23" s="75">
        <v>0</v>
      </c>
      <c r="Z23" s="75">
        <v>12</v>
      </c>
      <c r="AA23" s="75">
        <v>56</v>
      </c>
      <c r="AB23" s="75">
        <v>5</v>
      </c>
      <c r="AC23" s="75">
        <v>14</v>
      </c>
      <c r="AD23" s="75">
        <v>5</v>
      </c>
      <c r="AE23" s="75">
        <v>32</v>
      </c>
      <c r="AF23" s="75">
        <v>56</v>
      </c>
      <c r="AG23" s="75">
        <v>2</v>
      </c>
      <c r="AH23" s="75">
        <v>9</v>
      </c>
      <c r="AI23" s="75">
        <v>0</v>
      </c>
      <c r="AJ23" s="75">
        <v>45</v>
      </c>
      <c r="AK23" s="75">
        <v>56</v>
      </c>
      <c r="AL23" s="75">
        <v>0</v>
      </c>
      <c r="AM23" s="75">
        <v>56</v>
      </c>
      <c r="AN23" s="77">
        <v>56</v>
      </c>
      <c r="AO23" s="59"/>
    </row>
    <row r="24" spans="1:41" ht="15" thickBot="1" x14ac:dyDescent="0.25">
      <c r="A24" s="511"/>
      <c r="B24" s="78" t="s">
        <v>77</v>
      </c>
      <c r="C24" s="79">
        <v>72</v>
      </c>
      <c r="D24" s="80">
        <v>674</v>
      </c>
      <c r="E24" s="80">
        <v>145</v>
      </c>
      <c r="F24" s="80">
        <v>534</v>
      </c>
      <c r="G24" s="80">
        <v>1425</v>
      </c>
      <c r="H24" s="81">
        <v>74</v>
      </c>
      <c r="I24" s="80">
        <v>638</v>
      </c>
      <c r="J24" s="80">
        <v>169</v>
      </c>
      <c r="K24" s="80">
        <v>544</v>
      </c>
      <c r="L24" s="80">
        <v>1425</v>
      </c>
      <c r="M24" s="81">
        <v>260</v>
      </c>
      <c r="N24" s="80">
        <v>691</v>
      </c>
      <c r="O24" s="80">
        <v>133</v>
      </c>
      <c r="P24" s="80">
        <v>341</v>
      </c>
      <c r="Q24" s="80">
        <v>1425</v>
      </c>
      <c r="R24" s="81">
        <v>1201</v>
      </c>
      <c r="S24" s="80">
        <v>132</v>
      </c>
      <c r="T24" s="80">
        <v>13</v>
      </c>
      <c r="U24" s="80">
        <v>79</v>
      </c>
      <c r="V24" s="80">
        <v>1425</v>
      </c>
      <c r="W24" s="82">
        <v>277</v>
      </c>
      <c r="X24" s="80">
        <v>820</v>
      </c>
      <c r="Y24" s="80">
        <v>14</v>
      </c>
      <c r="Z24" s="80">
        <v>314</v>
      </c>
      <c r="AA24" s="80">
        <v>1425</v>
      </c>
      <c r="AB24" s="82">
        <v>81</v>
      </c>
      <c r="AC24" s="80">
        <v>490</v>
      </c>
      <c r="AD24" s="80">
        <v>68</v>
      </c>
      <c r="AE24" s="80">
        <v>786</v>
      </c>
      <c r="AF24" s="80">
        <v>1425</v>
      </c>
      <c r="AG24" s="82">
        <v>87</v>
      </c>
      <c r="AH24" s="80">
        <v>444</v>
      </c>
      <c r="AI24" s="80">
        <v>20</v>
      </c>
      <c r="AJ24" s="80">
        <v>874</v>
      </c>
      <c r="AK24" s="80">
        <v>1425</v>
      </c>
      <c r="AL24" s="82">
        <v>18</v>
      </c>
      <c r="AM24" s="80">
        <v>1407</v>
      </c>
      <c r="AN24" s="83">
        <v>1425</v>
      </c>
      <c r="AO24" s="59"/>
    </row>
    <row r="26" spans="1:41" x14ac:dyDescent="0.2">
      <c r="L26" s="517" t="s">
        <v>114</v>
      </c>
      <c r="M26" s="517"/>
    </row>
    <row r="27" spans="1:41" ht="15" thickBot="1" x14ac:dyDescent="0.25"/>
    <row r="28" spans="1:41" ht="15" thickBot="1" x14ac:dyDescent="0.25">
      <c r="A28" s="512" t="s">
        <v>78</v>
      </c>
      <c r="B28" s="513"/>
      <c r="C28" s="516" t="s">
        <v>149</v>
      </c>
      <c r="D28" s="505"/>
      <c r="E28" s="505"/>
      <c r="F28" s="505"/>
      <c r="G28" s="506"/>
      <c r="H28" s="504" t="s">
        <v>150</v>
      </c>
      <c r="I28" s="505"/>
      <c r="J28" s="505"/>
      <c r="K28" s="505"/>
      <c r="L28" s="506"/>
      <c r="M28" s="504" t="s">
        <v>151</v>
      </c>
      <c r="N28" s="505"/>
      <c r="O28" s="505"/>
      <c r="P28" s="505"/>
      <c r="Q28" s="506"/>
      <c r="R28" s="504" t="s">
        <v>152</v>
      </c>
      <c r="S28" s="505"/>
      <c r="T28" s="505"/>
      <c r="U28" s="505"/>
      <c r="V28" s="506"/>
      <c r="W28" s="504" t="s">
        <v>153</v>
      </c>
      <c r="X28" s="505"/>
      <c r="Y28" s="505"/>
      <c r="Z28" s="505"/>
      <c r="AA28" s="506"/>
      <c r="AB28" s="504" t="s">
        <v>154</v>
      </c>
      <c r="AC28" s="505"/>
      <c r="AD28" s="505"/>
      <c r="AE28" s="505"/>
      <c r="AF28" s="506"/>
      <c r="AG28" s="504" t="s">
        <v>155</v>
      </c>
      <c r="AH28" s="505"/>
      <c r="AI28" s="505"/>
      <c r="AJ28" s="505"/>
      <c r="AK28" s="506"/>
      <c r="AL28" s="507" t="s">
        <v>156</v>
      </c>
      <c r="AM28" s="505"/>
      <c r="AN28" s="508"/>
      <c r="AO28" s="59"/>
    </row>
    <row r="29" spans="1:41" x14ac:dyDescent="0.2">
      <c r="A29" s="510"/>
      <c r="B29" s="514"/>
      <c r="C29" s="84" t="s">
        <v>157</v>
      </c>
      <c r="D29" s="61" t="s">
        <v>158</v>
      </c>
      <c r="E29" s="61" t="s">
        <v>159</v>
      </c>
      <c r="F29" s="61" t="s">
        <v>160</v>
      </c>
      <c r="G29" s="61" t="s">
        <v>77</v>
      </c>
      <c r="H29" s="63" t="s">
        <v>157</v>
      </c>
      <c r="I29" s="61" t="s">
        <v>158</v>
      </c>
      <c r="J29" s="61" t="s">
        <v>159</v>
      </c>
      <c r="K29" s="61" t="s">
        <v>160</v>
      </c>
      <c r="L29" s="61" t="s">
        <v>77</v>
      </c>
      <c r="M29" s="63" t="s">
        <v>157</v>
      </c>
      <c r="N29" s="61" t="s">
        <v>158</v>
      </c>
      <c r="O29" s="61" t="s">
        <v>159</v>
      </c>
      <c r="P29" s="61" t="s">
        <v>160</v>
      </c>
      <c r="Q29" s="61" t="s">
        <v>77</v>
      </c>
      <c r="R29" s="63" t="s">
        <v>157</v>
      </c>
      <c r="S29" s="61" t="s">
        <v>158</v>
      </c>
      <c r="T29" s="61" t="s">
        <v>159</v>
      </c>
      <c r="U29" s="61" t="s">
        <v>160</v>
      </c>
      <c r="V29" s="61" t="s">
        <v>77</v>
      </c>
      <c r="W29" s="63" t="s">
        <v>157</v>
      </c>
      <c r="X29" s="61" t="s">
        <v>158</v>
      </c>
      <c r="Y29" s="61" t="s">
        <v>159</v>
      </c>
      <c r="Z29" s="61" t="s">
        <v>160</v>
      </c>
      <c r="AA29" s="61" t="s">
        <v>77</v>
      </c>
      <c r="AB29" s="63" t="s">
        <v>157</v>
      </c>
      <c r="AC29" s="61" t="s">
        <v>158</v>
      </c>
      <c r="AD29" s="61" t="s">
        <v>159</v>
      </c>
      <c r="AE29" s="61" t="s">
        <v>160</v>
      </c>
      <c r="AF29" s="61" t="s">
        <v>77</v>
      </c>
      <c r="AG29" s="63" t="s">
        <v>157</v>
      </c>
      <c r="AH29" s="61" t="s">
        <v>158</v>
      </c>
      <c r="AI29" s="61" t="s">
        <v>159</v>
      </c>
      <c r="AJ29" s="61" t="s">
        <v>160</v>
      </c>
      <c r="AK29" s="61" t="s">
        <v>77</v>
      </c>
      <c r="AL29" s="63" t="s">
        <v>157</v>
      </c>
      <c r="AM29" s="61" t="s">
        <v>158</v>
      </c>
      <c r="AN29" s="64" t="s">
        <v>77</v>
      </c>
      <c r="AO29" s="59"/>
    </row>
    <row r="30" spans="1:41" ht="15" thickBot="1" x14ac:dyDescent="0.25">
      <c r="A30" s="511"/>
      <c r="B30" s="515"/>
      <c r="C30" s="85" t="s">
        <v>162</v>
      </c>
      <c r="D30" s="66" t="s">
        <v>162</v>
      </c>
      <c r="E30" s="66" t="s">
        <v>162</v>
      </c>
      <c r="F30" s="66" t="s">
        <v>162</v>
      </c>
      <c r="G30" s="66" t="s">
        <v>162</v>
      </c>
      <c r="H30" s="86" t="s">
        <v>162</v>
      </c>
      <c r="I30" s="66" t="s">
        <v>162</v>
      </c>
      <c r="J30" s="66" t="s">
        <v>162</v>
      </c>
      <c r="K30" s="66" t="s">
        <v>162</v>
      </c>
      <c r="L30" s="66" t="s">
        <v>162</v>
      </c>
      <c r="M30" s="86" t="s">
        <v>162</v>
      </c>
      <c r="N30" s="66" t="s">
        <v>162</v>
      </c>
      <c r="O30" s="66" t="s">
        <v>162</v>
      </c>
      <c r="P30" s="66" t="s">
        <v>162</v>
      </c>
      <c r="Q30" s="66" t="s">
        <v>162</v>
      </c>
      <c r="R30" s="86" t="s">
        <v>162</v>
      </c>
      <c r="S30" s="66" t="s">
        <v>162</v>
      </c>
      <c r="T30" s="66" t="s">
        <v>162</v>
      </c>
      <c r="U30" s="66" t="s">
        <v>162</v>
      </c>
      <c r="V30" s="66" t="s">
        <v>162</v>
      </c>
      <c r="W30" s="86" t="s">
        <v>162</v>
      </c>
      <c r="X30" s="66" t="s">
        <v>162</v>
      </c>
      <c r="Y30" s="66" t="s">
        <v>162</v>
      </c>
      <c r="Z30" s="66" t="s">
        <v>162</v>
      </c>
      <c r="AA30" s="66" t="s">
        <v>162</v>
      </c>
      <c r="AB30" s="86" t="s">
        <v>162</v>
      </c>
      <c r="AC30" s="66" t="s">
        <v>162</v>
      </c>
      <c r="AD30" s="66" t="s">
        <v>162</v>
      </c>
      <c r="AE30" s="66" t="s">
        <v>162</v>
      </c>
      <c r="AF30" s="66" t="s">
        <v>162</v>
      </c>
      <c r="AG30" s="86" t="s">
        <v>162</v>
      </c>
      <c r="AH30" s="66" t="s">
        <v>162</v>
      </c>
      <c r="AI30" s="66" t="s">
        <v>162</v>
      </c>
      <c r="AJ30" s="66" t="s">
        <v>162</v>
      </c>
      <c r="AK30" s="66" t="s">
        <v>162</v>
      </c>
      <c r="AL30" s="86" t="s">
        <v>162</v>
      </c>
      <c r="AM30" s="66" t="s">
        <v>162</v>
      </c>
      <c r="AN30" s="67" t="s">
        <v>162</v>
      </c>
      <c r="AO30" s="59"/>
    </row>
    <row r="31" spans="1:41" ht="15" thickBot="1" x14ac:dyDescent="0.25">
      <c r="A31" s="509" t="s">
        <v>0</v>
      </c>
      <c r="B31" s="68" t="s">
        <v>84</v>
      </c>
      <c r="C31" s="87">
        <v>1.5151515151515151</v>
      </c>
      <c r="D31" s="88">
        <v>74.242424242424249</v>
      </c>
      <c r="E31" s="88">
        <v>10.606060606060606</v>
      </c>
      <c r="F31" s="88">
        <v>13.636363636363637</v>
      </c>
      <c r="G31" s="88">
        <v>100</v>
      </c>
      <c r="H31" s="88">
        <v>1.5151515151515151</v>
      </c>
      <c r="I31" s="88">
        <v>77.272727272727266</v>
      </c>
      <c r="J31" s="88">
        <v>7.5757575757575761</v>
      </c>
      <c r="K31" s="88">
        <v>13.636363636363637</v>
      </c>
      <c r="L31" s="88">
        <v>100</v>
      </c>
      <c r="M31" s="88">
        <v>1.5151515151515151</v>
      </c>
      <c r="N31" s="88">
        <v>77.272727272727266</v>
      </c>
      <c r="O31" s="88">
        <v>12.121212121212121</v>
      </c>
      <c r="P31" s="88">
        <v>9.0909090909090917</v>
      </c>
      <c r="Q31" s="88">
        <v>100</v>
      </c>
      <c r="R31" s="88">
        <v>78.787878787878782</v>
      </c>
      <c r="S31" s="88">
        <v>9.0909090909090917</v>
      </c>
      <c r="T31" s="88">
        <v>10.606060606060606</v>
      </c>
      <c r="U31" s="88">
        <v>1.5151515151515151</v>
      </c>
      <c r="V31" s="88">
        <v>100</v>
      </c>
      <c r="W31" s="88">
        <v>40.909090909090907</v>
      </c>
      <c r="X31" s="88">
        <v>36.363636363636367</v>
      </c>
      <c r="Y31" s="88">
        <v>10.606060606060606</v>
      </c>
      <c r="Z31" s="88">
        <v>12.121212121212121</v>
      </c>
      <c r="AA31" s="88">
        <v>100</v>
      </c>
      <c r="AB31" s="88">
        <v>4.5454545454545459</v>
      </c>
      <c r="AC31" s="88">
        <v>77.272727272727266</v>
      </c>
      <c r="AD31" s="88">
        <v>3.0303030303030303</v>
      </c>
      <c r="AE31" s="88">
        <v>15.151515151515152</v>
      </c>
      <c r="AF31" s="88">
        <v>100</v>
      </c>
      <c r="AG31" s="88">
        <v>9.0909090909090917</v>
      </c>
      <c r="AH31" s="88">
        <v>83.333333333333329</v>
      </c>
      <c r="AI31" s="88">
        <v>0</v>
      </c>
      <c r="AJ31" s="88">
        <v>7.5757575757575761</v>
      </c>
      <c r="AK31" s="88">
        <v>100</v>
      </c>
      <c r="AL31" s="88">
        <v>6.0606060606060606</v>
      </c>
      <c r="AM31" s="88">
        <v>93.939393939393938</v>
      </c>
      <c r="AN31" s="89">
        <v>100</v>
      </c>
      <c r="AO31" s="59"/>
    </row>
    <row r="32" spans="1:41" x14ac:dyDescent="0.2">
      <c r="A32" s="510"/>
      <c r="B32" s="73" t="s">
        <v>86</v>
      </c>
      <c r="C32" s="90">
        <v>5</v>
      </c>
      <c r="D32" s="91">
        <v>79</v>
      </c>
      <c r="E32" s="91">
        <v>1</v>
      </c>
      <c r="F32" s="91">
        <v>15</v>
      </c>
      <c r="G32" s="91">
        <v>100</v>
      </c>
      <c r="H32" s="91">
        <v>4</v>
      </c>
      <c r="I32" s="91">
        <v>73</v>
      </c>
      <c r="J32" s="91">
        <v>2</v>
      </c>
      <c r="K32" s="91">
        <v>21</v>
      </c>
      <c r="L32" s="91">
        <v>100</v>
      </c>
      <c r="M32" s="91">
        <v>21</v>
      </c>
      <c r="N32" s="91">
        <v>62</v>
      </c>
      <c r="O32" s="91">
        <v>1</v>
      </c>
      <c r="P32" s="91">
        <v>16</v>
      </c>
      <c r="Q32" s="91">
        <v>100</v>
      </c>
      <c r="R32" s="91">
        <v>93</v>
      </c>
      <c r="S32" s="91">
        <v>5</v>
      </c>
      <c r="T32" s="91">
        <v>0</v>
      </c>
      <c r="U32" s="91">
        <v>2</v>
      </c>
      <c r="V32" s="91">
        <v>100</v>
      </c>
      <c r="W32" s="91">
        <v>29</v>
      </c>
      <c r="X32" s="91">
        <v>59</v>
      </c>
      <c r="Y32" s="91">
        <v>1</v>
      </c>
      <c r="Z32" s="91">
        <v>11</v>
      </c>
      <c r="AA32" s="91">
        <v>100</v>
      </c>
      <c r="AB32" s="91">
        <v>1</v>
      </c>
      <c r="AC32" s="91">
        <v>22</v>
      </c>
      <c r="AD32" s="91">
        <v>0</v>
      </c>
      <c r="AE32" s="91">
        <v>77</v>
      </c>
      <c r="AF32" s="91">
        <v>100</v>
      </c>
      <c r="AG32" s="91">
        <v>5</v>
      </c>
      <c r="AH32" s="91">
        <v>26</v>
      </c>
      <c r="AI32" s="91">
        <v>0</v>
      </c>
      <c r="AJ32" s="91">
        <v>69</v>
      </c>
      <c r="AK32" s="91">
        <v>100</v>
      </c>
      <c r="AL32" s="91">
        <v>2</v>
      </c>
      <c r="AM32" s="91">
        <v>98</v>
      </c>
      <c r="AN32" s="92">
        <v>100</v>
      </c>
      <c r="AO32" s="59"/>
    </row>
    <row r="33" spans="1:41" x14ac:dyDescent="0.2">
      <c r="A33" s="510"/>
      <c r="B33" s="73" t="s">
        <v>87</v>
      </c>
      <c r="C33" s="90">
        <v>2.0202020202020203</v>
      </c>
      <c r="D33" s="91">
        <v>52.525252525252526</v>
      </c>
      <c r="E33" s="91">
        <v>1.5151515151515151</v>
      </c>
      <c r="F33" s="91">
        <v>43.939393939393938</v>
      </c>
      <c r="G33" s="91">
        <v>100</v>
      </c>
      <c r="H33" s="91">
        <v>1.0101010101010102</v>
      </c>
      <c r="I33" s="91">
        <v>55.050505050505052</v>
      </c>
      <c r="J33" s="91">
        <v>1.5151515151515151</v>
      </c>
      <c r="K33" s="91">
        <v>42.424242424242422</v>
      </c>
      <c r="L33" s="91">
        <v>100</v>
      </c>
      <c r="M33" s="91">
        <v>4.0404040404040407</v>
      </c>
      <c r="N33" s="91">
        <v>54.545454545454547</v>
      </c>
      <c r="O33" s="91">
        <v>1.5151515151515151</v>
      </c>
      <c r="P33" s="91">
        <v>39.898989898989896</v>
      </c>
      <c r="Q33" s="91">
        <v>100</v>
      </c>
      <c r="R33" s="91">
        <v>91.919191919191917</v>
      </c>
      <c r="S33" s="91">
        <v>7.5757575757575761</v>
      </c>
      <c r="T33" s="91">
        <v>0</v>
      </c>
      <c r="U33" s="91">
        <v>0.50505050505050508</v>
      </c>
      <c r="V33" s="91">
        <v>100</v>
      </c>
      <c r="W33" s="91">
        <v>4.0404040404040407</v>
      </c>
      <c r="X33" s="91">
        <v>70.707070707070713</v>
      </c>
      <c r="Y33" s="91">
        <v>0</v>
      </c>
      <c r="Z33" s="91">
        <v>25.252525252525253</v>
      </c>
      <c r="AA33" s="91">
        <v>100</v>
      </c>
      <c r="AB33" s="91">
        <v>1.5151515151515151</v>
      </c>
      <c r="AC33" s="91">
        <v>36.868686868686872</v>
      </c>
      <c r="AD33" s="91">
        <v>3.5353535353535355</v>
      </c>
      <c r="AE33" s="91">
        <v>58.080808080808083</v>
      </c>
      <c r="AF33" s="91">
        <v>100</v>
      </c>
      <c r="AG33" s="91">
        <v>0</v>
      </c>
      <c r="AH33" s="91">
        <v>25.252525252525253</v>
      </c>
      <c r="AI33" s="91">
        <v>0</v>
      </c>
      <c r="AJ33" s="91">
        <v>74.747474747474755</v>
      </c>
      <c r="AK33" s="91">
        <v>100</v>
      </c>
      <c r="AL33" s="91">
        <v>2.5252525252525251</v>
      </c>
      <c r="AM33" s="91">
        <v>97.474747474747474</v>
      </c>
      <c r="AN33" s="92">
        <v>100</v>
      </c>
      <c r="AO33" s="59"/>
    </row>
    <row r="34" spans="1:41" x14ac:dyDescent="0.2">
      <c r="A34" s="510"/>
      <c r="B34" s="73" t="s">
        <v>21</v>
      </c>
      <c r="C34" s="90">
        <v>2.3809523809523809</v>
      </c>
      <c r="D34" s="91">
        <v>69.047619047619051</v>
      </c>
      <c r="E34" s="91">
        <v>2.3809523809523809</v>
      </c>
      <c r="F34" s="91">
        <v>26.19047619047619</v>
      </c>
      <c r="G34" s="91">
        <v>100</v>
      </c>
      <c r="H34" s="91">
        <v>1.1904761904761905</v>
      </c>
      <c r="I34" s="91">
        <v>72.61904761904762</v>
      </c>
      <c r="J34" s="91">
        <v>9.5238095238095237</v>
      </c>
      <c r="K34" s="91">
        <v>16.666666666666668</v>
      </c>
      <c r="L34" s="91">
        <v>100</v>
      </c>
      <c r="M34" s="91">
        <v>13.095238095238095</v>
      </c>
      <c r="N34" s="91">
        <v>69.047619047619051</v>
      </c>
      <c r="O34" s="91">
        <v>7.1428571428571432</v>
      </c>
      <c r="P34" s="91">
        <v>10.714285714285714</v>
      </c>
      <c r="Q34" s="91">
        <v>100</v>
      </c>
      <c r="R34" s="91">
        <v>98.80952380952381</v>
      </c>
      <c r="S34" s="91">
        <v>0</v>
      </c>
      <c r="T34" s="91">
        <v>0</v>
      </c>
      <c r="U34" s="91">
        <v>1.1904761904761905</v>
      </c>
      <c r="V34" s="91">
        <v>100</v>
      </c>
      <c r="W34" s="91">
        <v>7.1428571428571432</v>
      </c>
      <c r="X34" s="91">
        <v>77.38095238095238</v>
      </c>
      <c r="Y34" s="91">
        <v>0</v>
      </c>
      <c r="Z34" s="91">
        <v>15.476190476190476</v>
      </c>
      <c r="AA34" s="91">
        <v>100</v>
      </c>
      <c r="AB34" s="91">
        <v>8.3333333333333339</v>
      </c>
      <c r="AC34" s="91">
        <v>14.285714285714286</v>
      </c>
      <c r="AD34" s="91">
        <v>3.5714285714285716</v>
      </c>
      <c r="AE34" s="91">
        <v>73.80952380952381</v>
      </c>
      <c r="AF34" s="91">
        <v>100</v>
      </c>
      <c r="AG34" s="91">
        <v>0</v>
      </c>
      <c r="AH34" s="91">
        <v>8.3333333333333339</v>
      </c>
      <c r="AI34" s="91">
        <v>1.1904761904761905</v>
      </c>
      <c r="AJ34" s="91">
        <v>90.476190476190482</v>
      </c>
      <c r="AK34" s="91">
        <v>100</v>
      </c>
      <c r="AL34" s="91">
        <v>0</v>
      </c>
      <c r="AM34" s="91">
        <v>100</v>
      </c>
      <c r="AN34" s="92">
        <v>100</v>
      </c>
      <c r="AO34" s="59"/>
    </row>
    <row r="35" spans="1:41" x14ac:dyDescent="0.2">
      <c r="A35" s="510"/>
      <c r="B35" s="73" t="s">
        <v>88</v>
      </c>
      <c r="C35" s="90">
        <v>17.647058823529413</v>
      </c>
      <c r="D35" s="91">
        <v>44.117647058823529</v>
      </c>
      <c r="E35" s="91">
        <v>16.666666666666668</v>
      </c>
      <c r="F35" s="91">
        <v>21.568627450980394</v>
      </c>
      <c r="G35" s="91">
        <v>100</v>
      </c>
      <c r="H35" s="91">
        <v>12.745098039215685</v>
      </c>
      <c r="I35" s="91">
        <v>48.03921568627451</v>
      </c>
      <c r="J35" s="91">
        <v>14.705882352941176</v>
      </c>
      <c r="K35" s="91">
        <v>24.509803921568629</v>
      </c>
      <c r="L35" s="91">
        <v>100</v>
      </c>
      <c r="M35" s="91">
        <v>50</v>
      </c>
      <c r="N35" s="91">
        <v>19.607843137254903</v>
      </c>
      <c r="O35" s="91">
        <v>13.725490196078431</v>
      </c>
      <c r="P35" s="91">
        <v>16.666666666666668</v>
      </c>
      <c r="Q35" s="91">
        <v>100</v>
      </c>
      <c r="R35" s="91">
        <v>100</v>
      </c>
      <c r="S35" s="91">
        <v>0</v>
      </c>
      <c r="T35" s="91">
        <v>0</v>
      </c>
      <c r="U35" s="91">
        <v>0</v>
      </c>
      <c r="V35" s="91">
        <v>100</v>
      </c>
      <c r="W35" s="91">
        <v>34.313725490196077</v>
      </c>
      <c r="X35" s="91">
        <v>50.980392156862742</v>
      </c>
      <c r="Y35" s="91">
        <v>0.98039215686274506</v>
      </c>
      <c r="Z35" s="91">
        <v>13.725490196078431</v>
      </c>
      <c r="AA35" s="91">
        <v>100</v>
      </c>
      <c r="AB35" s="91">
        <v>2.9411764705882355</v>
      </c>
      <c r="AC35" s="91">
        <v>51.96078431372549</v>
      </c>
      <c r="AD35" s="91">
        <v>15.686274509803921</v>
      </c>
      <c r="AE35" s="91">
        <v>29.411764705882351</v>
      </c>
      <c r="AF35" s="91">
        <v>100</v>
      </c>
      <c r="AG35" s="91">
        <v>3.9215686274509802</v>
      </c>
      <c r="AH35" s="91">
        <v>77.450980392156865</v>
      </c>
      <c r="AI35" s="91">
        <v>1.9607843137254901</v>
      </c>
      <c r="AJ35" s="91">
        <v>16.666666666666668</v>
      </c>
      <c r="AK35" s="91">
        <v>100</v>
      </c>
      <c r="AL35" s="91">
        <v>1.9607843137254901</v>
      </c>
      <c r="AM35" s="91">
        <v>98.039215686274517</v>
      </c>
      <c r="AN35" s="92">
        <v>100</v>
      </c>
      <c r="AO35" s="59"/>
    </row>
    <row r="36" spans="1:41" x14ac:dyDescent="0.2">
      <c r="A36" s="510"/>
      <c r="B36" s="73" t="s">
        <v>89</v>
      </c>
      <c r="C36" s="90">
        <v>0</v>
      </c>
      <c r="D36" s="91">
        <v>25</v>
      </c>
      <c r="E36" s="91">
        <v>1.3157894736842106</v>
      </c>
      <c r="F36" s="91">
        <v>73.684210526315795</v>
      </c>
      <c r="G36" s="91">
        <v>100</v>
      </c>
      <c r="H36" s="91">
        <v>1.3157894736842106</v>
      </c>
      <c r="I36" s="91">
        <v>28.94736842105263</v>
      </c>
      <c r="J36" s="91">
        <v>38.157894736842103</v>
      </c>
      <c r="K36" s="91">
        <v>31.578947368421051</v>
      </c>
      <c r="L36" s="91">
        <v>100</v>
      </c>
      <c r="M36" s="91">
        <v>18.421052631578949</v>
      </c>
      <c r="N36" s="91">
        <v>31.578947368421051</v>
      </c>
      <c r="O36" s="91">
        <v>35.526315789473685</v>
      </c>
      <c r="P36" s="91">
        <v>14.473684210526315</v>
      </c>
      <c r="Q36" s="91">
        <v>100</v>
      </c>
      <c r="R36" s="91">
        <v>46.05263157894737</v>
      </c>
      <c r="S36" s="91">
        <v>50</v>
      </c>
      <c r="T36" s="91">
        <v>2.6315789473684212</v>
      </c>
      <c r="U36" s="91">
        <v>1.3157894736842106</v>
      </c>
      <c r="V36" s="91">
        <v>100</v>
      </c>
      <c r="W36" s="91">
        <v>7.8947368421052628</v>
      </c>
      <c r="X36" s="91">
        <v>53.94736842105263</v>
      </c>
      <c r="Y36" s="91">
        <v>0</v>
      </c>
      <c r="Z36" s="91">
        <v>38.157894736842103</v>
      </c>
      <c r="AA36" s="91">
        <v>100</v>
      </c>
      <c r="AB36" s="91">
        <v>3.9473684210526314</v>
      </c>
      <c r="AC36" s="91">
        <v>25</v>
      </c>
      <c r="AD36" s="91">
        <v>2.6315789473684212</v>
      </c>
      <c r="AE36" s="91">
        <v>68.421052631578945</v>
      </c>
      <c r="AF36" s="91">
        <v>100</v>
      </c>
      <c r="AG36" s="91">
        <v>0</v>
      </c>
      <c r="AH36" s="91">
        <v>10.526315789473685</v>
      </c>
      <c r="AI36" s="91">
        <v>0</v>
      </c>
      <c r="AJ36" s="91">
        <v>89.473684210526315</v>
      </c>
      <c r="AK36" s="91">
        <v>100</v>
      </c>
      <c r="AL36" s="91">
        <v>0</v>
      </c>
      <c r="AM36" s="91">
        <v>100</v>
      </c>
      <c r="AN36" s="92">
        <v>100</v>
      </c>
      <c r="AO36" s="59"/>
    </row>
    <row r="37" spans="1:41" x14ac:dyDescent="0.2">
      <c r="A37" s="510"/>
      <c r="B37" s="73" t="s">
        <v>90</v>
      </c>
      <c r="C37" s="90">
        <v>4.3478260869565215</v>
      </c>
      <c r="D37" s="91">
        <v>24.637681159420289</v>
      </c>
      <c r="E37" s="91">
        <v>14.492753623188406</v>
      </c>
      <c r="F37" s="91">
        <v>56.521739130434781</v>
      </c>
      <c r="G37" s="91">
        <v>100</v>
      </c>
      <c r="H37" s="91">
        <v>0</v>
      </c>
      <c r="I37" s="91">
        <v>34.782608695652172</v>
      </c>
      <c r="J37" s="91">
        <v>10.144927536231885</v>
      </c>
      <c r="K37" s="91">
        <v>55.072463768115945</v>
      </c>
      <c r="L37" s="91">
        <v>100</v>
      </c>
      <c r="M37" s="91">
        <v>31.884057971014492</v>
      </c>
      <c r="N37" s="91">
        <v>34.782608695652172</v>
      </c>
      <c r="O37" s="91">
        <v>10.144927536231885</v>
      </c>
      <c r="P37" s="91">
        <v>23.188405797101449</v>
      </c>
      <c r="Q37" s="91">
        <v>100</v>
      </c>
      <c r="R37" s="91">
        <v>86.956521739130437</v>
      </c>
      <c r="S37" s="91">
        <v>10.144927536231885</v>
      </c>
      <c r="T37" s="91">
        <v>0</v>
      </c>
      <c r="U37" s="91">
        <v>2.8985507246376812</v>
      </c>
      <c r="V37" s="91">
        <v>100</v>
      </c>
      <c r="W37" s="91">
        <v>13.043478260869565</v>
      </c>
      <c r="X37" s="91">
        <v>34.782608695652172</v>
      </c>
      <c r="Y37" s="91">
        <v>1.4492753623188406</v>
      </c>
      <c r="Z37" s="91">
        <v>50.724637681159422</v>
      </c>
      <c r="AA37" s="91">
        <v>100</v>
      </c>
      <c r="AB37" s="91">
        <v>10.144927536231885</v>
      </c>
      <c r="AC37" s="91">
        <v>13.043478260869565</v>
      </c>
      <c r="AD37" s="91">
        <v>8.695652173913043</v>
      </c>
      <c r="AE37" s="91">
        <v>68.115942028985501</v>
      </c>
      <c r="AF37" s="91">
        <v>100</v>
      </c>
      <c r="AG37" s="91">
        <v>8.695652173913043</v>
      </c>
      <c r="AH37" s="91">
        <v>10.144927536231885</v>
      </c>
      <c r="AI37" s="91">
        <v>4.3478260869565215</v>
      </c>
      <c r="AJ37" s="91">
        <v>76.811594202898547</v>
      </c>
      <c r="AK37" s="91">
        <v>100</v>
      </c>
      <c r="AL37" s="91">
        <v>0</v>
      </c>
      <c r="AM37" s="91">
        <v>100</v>
      </c>
      <c r="AN37" s="92">
        <v>100</v>
      </c>
      <c r="AO37" s="59"/>
    </row>
    <row r="38" spans="1:41" x14ac:dyDescent="0.2">
      <c r="A38" s="510"/>
      <c r="B38" s="73" t="s">
        <v>161</v>
      </c>
      <c r="C38" s="90">
        <v>5.9633027522935782</v>
      </c>
      <c r="D38" s="91">
        <v>36.238532110091747</v>
      </c>
      <c r="E38" s="91">
        <v>16.513761467889907</v>
      </c>
      <c r="F38" s="91">
        <v>41.284403669724767</v>
      </c>
      <c r="G38" s="91">
        <v>100</v>
      </c>
      <c r="H38" s="91">
        <v>7.3394495412844041</v>
      </c>
      <c r="I38" s="91">
        <v>34.862385321100916</v>
      </c>
      <c r="J38" s="91">
        <v>18.348623853211009</v>
      </c>
      <c r="K38" s="91">
        <v>39.449541284403672</v>
      </c>
      <c r="L38" s="91">
        <v>100</v>
      </c>
      <c r="M38" s="91">
        <v>18.348623853211009</v>
      </c>
      <c r="N38" s="91">
        <v>34.403669724770644</v>
      </c>
      <c r="O38" s="91">
        <v>13.761467889908257</v>
      </c>
      <c r="P38" s="91">
        <v>33.486238532110093</v>
      </c>
      <c r="Q38" s="91">
        <v>100</v>
      </c>
      <c r="R38" s="91">
        <v>86.238532110091739</v>
      </c>
      <c r="S38" s="91">
        <v>7.3394495412844041</v>
      </c>
      <c r="T38" s="91">
        <v>1.834862385321101</v>
      </c>
      <c r="U38" s="91">
        <v>4.5871559633027523</v>
      </c>
      <c r="V38" s="91">
        <v>100</v>
      </c>
      <c r="W38" s="91">
        <v>19.724770642201836</v>
      </c>
      <c r="X38" s="91">
        <v>61.467889908256879</v>
      </c>
      <c r="Y38" s="91">
        <v>1.834862385321101</v>
      </c>
      <c r="Z38" s="91">
        <v>16.972477064220183</v>
      </c>
      <c r="AA38" s="91">
        <v>100</v>
      </c>
      <c r="AB38" s="91">
        <v>12.385321100917432</v>
      </c>
      <c r="AC38" s="91">
        <v>24.311926605504588</v>
      </c>
      <c r="AD38" s="91">
        <v>7.7981651376146788</v>
      </c>
      <c r="AE38" s="91">
        <v>55.5045871559633</v>
      </c>
      <c r="AF38" s="91">
        <v>100</v>
      </c>
      <c r="AG38" s="91">
        <v>23.853211009174313</v>
      </c>
      <c r="AH38" s="91">
        <v>34.862385321100916</v>
      </c>
      <c r="AI38" s="91">
        <v>1.834862385321101</v>
      </c>
      <c r="AJ38" s="91">
        <v>39.449541284403672</v>
      </c>
      <c r="AK38" s="91">
        <v>100</v>
      </c>
      <c r="AL38" s="91">
        <v>0.91743119266055051</v>
      </c>
      <c r="AM38" s="91">
        <v>99.082568807339456</v>
      </c>
      <c r="AN38" s="92">
        <v>100</v>
      </c>
      <c r="AO38" s="59"/>
    </row>
    <row r="39" spans="1:41" x14ac:dyDescent="0.2">
      <c r="A39" s="510"/>
      <c r="B39" s="73" t="s">
        <v>91</v>
      </c>
      <c r="C39" s="90">
        <v>1.2658227848101267</v>
      </c>
      <c r="D39" s="91">
        <v>7.5949367088607591</v>
      </c>
      <c r="E39" s="91">
        <v>1.2658227848101267</v>
      </c>
      <c r="F39" s="91">
        <v>89.87341772151899</v>
      </c>
      <c r="G39" s="91">
        <v>100</v>
      </c>
      <c r="H39" s="91">
        <v>0</v>
      </c>
      <c r="I39" s="91">
        <v>8.8607594936708853</v>
      </c>
      <c r="J39" s="91">
        <v>1.2658227848101267</v>
      </c>
      <c r="K39" s="91">
        <v>89.87341772151899</v>
      </c>
      <c r="L39" s="91">
        <v>100</v>
      </c>
      <c r="M39" s="91">
        <v>3.7974683544303796</v>
      </c>
      <c r="N39" s="91">
        <v>5.0632911392405067</v>
      </c>
      <c r="O39" s="91">
        <v>0</v>
      </c>
      <c r="P39" s="91">
        <v>91.139240506329116</v>
      </c>
      <c r="Q39" s="91">
        <v>100</v>
      </c>
      <c r="R39" s="91">
        <v>24.050632911392405</v>
      </c>
      <c r="S39" s="91">
        <v>2.5316455696202533</v>
      </c>
      <c r="T39" s="91">
        <v>0</v>
      </c>
      <c r="U39" s="91">
        <v>73.417721518987335</v>
      </c>
      <c r="V39" s="91">
        <v>100</v>
      </c>
      <c r="W39" s="91">
        <v>5.0632911392405067</v>
      </c>
      <c r="X39" s="91">
        <v>7.5949367088607591</v>
      </c>
      <c r="Y39" s="91">
        <v>0</v>
      </c>
      <c r="Z39" s="91">
        <v>87.341772151898738</v>
      </c>
      <c r="AA39" s="91">
        <v>100</v>
      </c>
      <c r="AB39" s="91">
        <v>1.2658227848101267</v>
      </c>
      <c r="AC39" s="91">
        <v>3.7974683544303796</v>
      </c>
      <c r="AD39" s="91">
        <v>0</v>
      </c>
      <c r="AE39" s="91">
        <v>94.936708860759495</v>
      </c>
      <c r="AF39" s="91">
        <v>100</v>
      </c>
      <c r="AG39" s="91">
        <v>7.5949367088607591</v>
      </c>
      <c r="AH39" s="91">
        <v>15.189873417721518</v>
      </c>
      <c r="AI39" s="91">
        <v>0</v>
      </c>
      <c r="AJ39" s="91">
        <v>77.215189873417728</v>
      </c>
      <c r="AK39" s="91">
        <v>100</v>
      </c>
      <c r="AL39" s="91">
        <v>0</v>
      </c>
      <c r="AM39" s="91">
        <v>100</v>
      </c>
      <c r="AN39" s="92">
        <v>100</v>
      </c>
      <c r="AO39" s="59"/>
    </row>
    <row r="40" spans="1:41" x14ac:dyDescent="0.2">
      <c r="A40" s="510"/>
      <c r="B40" s="73" t="s">
        <v>22</v>
      </c>
      <c r="C40" s="90">
        <v>0</v>
      </c>
      <c r="D40" s="91">
        <v>80</v>
      </c>
      <c r="E40" s="91">
        <v>17.142857142857142</v>
      </c>
      <c r="F40" s="91">
        <v>2.8571428571428572</v>
      </c>
      <c r="G40" s="91">
        <v>100</v>
      </c>
      <c r="H40" s="91">
        <v>0</v>
      </c>
      <c r="I40" s="91">
        <v>80</v>
      </c>
      <c r="J40" s="91">
        <v>20</v>
      </c>
      <c r="K40" s="91">
        <v>0</v>
      </c>
      <c r="L40" s="91">
        <v>100</v>
      </c>
      <c r="M40" s="91">
        <v>11.428571428571429</v>
      </c>
      <c r="N40" s="91">
        <v>77.142857142857139</v>
      </c>
      <c r="O40" s="91">
        <v>11.428571428571429</v>
      </c>
      <c r="P40" s="91">
        <v>0</v>
      </c>
      <c r="Q40" s="91">
        <v>100</v>
      </c>
      <c r="R40" s="91">
        <v>97.142857142857139</v>
      </c>
      <c r="S40" s="91">
        <v>2.8571428571428572</v>
      </c>
      <c r="T40" s="91">
        <v>0</v>
      </c>
      <c r="U40" s="91">
        <v>0</v>
      </c>
      <c r="V40" s="91">
        <v>100</v>
      </c>
      <c r="W40" s="91">
        <v>20</v>
      </c>
      <c r="X40" s="91">
        <v>77.142857142857139</v>
      </c>
      <c r="Y40" s="91">
        <v>0</v>
      </c>
      <c r="Z40" s="91">
        <v>2.8571428571428572</v>
      </c>
      <c r="AA40" s="91">
        <v>100</v>
      </c>
      <c r="AB40" s="91">
        <v>11.428571428571429</v>
      </c>
      <c r="AC40" s="91">
        <v>20</v>
      </c>
      <c r="AD40" s="91">
        <v>5.7142857142857144</v>
      </c>
      <c r="AE40" s="91">
        <v>62.857142857142854</v>
      </c>
      <c r="AF40" s="91">
        <v>100</v>
      </c>
      <c r="AG40" s="91">
        <v>5.7142857142857144</v>
      </c>
      <c r="AH40" s="91">
        <v>25.714285714285715</v>
      </c>
      <c r="AI40" s="91">
        <v>0</v>
      </c>
      <c r="AJ40" s="91">
        <v>68.571428571428569</v>
      </c>
      <c r="AK40" s="91">
        <v>100</v>
      </c>
      <c r="AL40" s="91">
        <v>2.8571428571428572</v>
      </c>
      <c r="AM40" s="91">
        <v>97.142857142857139</v>
      </c>
      <c r="AN40" s="92">
        <v>100</v>
      </c>
      <c r="AO40" s="59"/>
    </row>
    <row r="41" spans="1:41" x14ac:dyDescent="0.2">
      <c r="A41" s="510"/>
      <c r="B41" s="73" t="s">
        <v>92</v>
      </c>
      <c r="C41" s="90">
        <v>0</v>
      </c>
      <c r="D41" s="91">
        <v>73.529411764705884</v>
      </c>
      <c r="E41" s="91">
        <v>20.588235294117649</v>
      </c>
      <c r="F41" s="91">
        <v>5.882352941176471</v>
      </c>
      <c r="G41" s="91">
        <v>100</v>
      </c>
      <c r="H41" s="91">
        <v>2.9411764705882355</v>
      </c>
      <c r="I41" s="91">
        <v>26.470588235294116</v>
      </c>
      <c r="J41" s="91">
        <v>58.823529411764703</v>
      </c>
      <c r="K41" s="91">
        <v>11.764705882352942</v>
      </c>
      <c r="L41" s="91">
        <v>100</v>
      </c>
      <c r="M41" s="91">
        <v>32.352941176470587</v>
      </c>
      <c r="N41" s="91">
        <v>55.882352941176471</v>
      </c>
      <c r="O41" s="91">
        <v>11.764705882352942</v>
      </c>
      <c r="P41" s="91">
        <v>0</v>
      </c>
      <c r="Q41" s="91">
        <v>100</v>
      </c>
      <c r="R41" s="91">
        <v>97.058823529411768</v>
      </c>
      <c r="S41" s="91">
        <v>2.9411764705882355</v>
      </c>
      <c r="T41" s="91">
        <v>0</v>
      </c>
      <c r="U41" s="91">
        <v>0</v>
      </c>
      <c r="V41" s="91">
        <v>100</v>
      </c>
      <c r="W41" s="91">
        <v>79.411764705882348</v>
      </c>
      <c r="X41" s="91">
        <v>17.647058823529413</v>
      </c>
      <c r="Y41" s="91">
        <v>0</v>
      </c>
      <c r="Z41" s="91">
        <v>2.9411764705882355</v>
      </c>
      <c r="AA41" s="91">
        <v>100</v>
      </c>
      <c r="AB41" s="91">
        <v>0</v>
      </c>
      <c r="AC41" s="91">
        <v>73.529411764705884</v>
      </c>
      <c r="AD41" s="91">
        <v>5.882352941176471</v>
      </c>
      <c r="AE41" s="91">
        <v>20.588235294117649</v>
      </c>
      <c r="AF41" s="91">
        <v>100</v>
      </c>
      <c r="AG41" s="91">
        <v>0</v>
      </c>
      <c r="AH41" s="91">
        <v>29.411764705882351</v>
      </c>
      <c r="AI41" s="91">
        <v>0</v>
      </c>
      <c r="AJ41" s="91">
        <v>70.588235294117652</v>
      </c>
      <c r="AK41" s="91">
        <v>100</v>
      </c>
      <c r="AL41" s="91">
        <v>0</v>
      </c>
      <c r="AM41" s="91">
        <v>100</v>
      </c>
      <c r="AN41" s="92">
        <v>100</v>
      </c>
      <c r="AO41" s="59"/>
    </row>
    <row r="42" spans="1:41" x14ac:dyDescent="0.2">
      <c r="A42" s="510"/>
      <c r="B42" s="73" t="s">
        <v>93</v>
      </c>
      <c r="C42" s="90">
        <v>27.397260273972602</v>
      </c>
      <c r="D42" s="91">
        <v>32.876712328767127</v>
      </c>
      <c r="E42" s="91">
        <v>0</v>
      </c>
      <c r="F42" s="91">
        <v>39.726027397260275</v>
      </c>
      <c r="G42" s="91">
        <v>100</v>
      </c>
      <c r="H42" s="91">
        <v>46.575342465753423</v>
      </c>
      <c r="I42" s="91">
        <v>6.8493150684931505</v>
      </c>
      <c r="J42" s="91">
        <v>0</v>
      </c>
      <c r="K42" s="91">
        <v>46.575342465753423</v>
      </c>
      <c r="L42" s="91">
        <v>100</v>
      </c>
      <c r="M42" s="91">
        <v>53.424657534246577</v>
      </c>
      <c r="N42" s="91">
        <v>19.17808219178082</v>
      </c>
      <c r="O42" s="91">
        <v>2.7397260273972601</v>
      </c>
      <c r="P42" s="91">
        <v>24.657534246575342</v>
      </c>
      <c r="Q42" s="91">
        <v>100</v>
      </c>
      <c r="R42" s="91">
        <v>95.890410958904113</v>
      </c>
      <c r="S42" s="91">
        <v>1.3698630136986301</v>
      </c>
      <c r="T42" s="91">
        <v>0</v>
      </c>
      <c r="U42" s="91">
        <v>2.7397260273972601</v>
      </c>
      <c r="V42" s="91">
        <v>100</v>
      </c>
      <c r="W42" s="91">
        <v>31.506849315068493</v>
      </c>
      <c r="X42" s="91">
        <v>50.684931506849317</v>
      </c>
      <c r="Y42" s="91">
        <v>0</v>
      </c>
      <c r="Z42" s="91">
        <v>17.80821917808219</v>
      </c>
      <c r="AA42" s="91">
        <v>100</v>
      </c>
      <c r="AB42" s="91">
        <v>8.2191780821917817</v>
      </c>
      <c r="AC42" s="91">
        <v>26.027397260273972</v>
      </c>
      <c r="AD42" s="91">
        <v>2.7397260273972601</v>
      </c>
      <c r="AE42" s="91">
        <v>63.013698630136986</v>
      </c>
      <c r="AF42" s="91">
        <v>100</v>
      </c>
      <c r="AG42" s="91">
        <v>2.7397260273972601</v>
      </c>
      <c r="AH42" s="91">
        <v>20.547945205479451</v>
      </c>
      <c r="AI42" s="91">
        <v>5.4794520547945202</v>
      </c>
      <c r="AJ42" s="91">
        <v>71.232876712328761</v>
      </c>
      <c r="AK42" s="91">
        <v>100</v>
      </c>
      <c r="AL42" s="91">
        <v>0</v>
      </c>
      <c r="AM42" s="91">
        <v>100</v>
      </c>
      <c r="AN42" s="92">
        <v>100</v>
      </c>
      <c r="AO42" s="59"/>
    </row>
    <row r="43" spans="1:41" x14ac:dyDescent="0.2">
      <c r="A43" s="510"/>
      <c r="B43" s="73" t="s">
        <v>23</v>
      </c>
      <c r="C43" s="90">
        <v>3.4482758620689653</v>
      </c>
      <c r="D43" s="91">
        <v>58.620689655172413</v>
      </c>
      <c r="E43" s="91">
        <v>20.689655172413794</v>
      </c>
      <c r="F43" s="91">
        <v>17.241379310344829</v>
      </c>
      <c r="G43" s="91">
        <v>100</v>
      </c>
      <c r="H43" s="91">
        <v>0</v>
      </c>
      <c r="I43" s="91">
        <v>62.068965517241381</v>
      </c>
      <c r="J43" s="91">
        <v>20.689655172413794</v>
      </c>
      <c r="K43" s="91">
        <v>17.241379310344829</v>
      </c>
      <c r="L43" s="91">
        <v>100</v>
      </c>
      <c r="M43" s="91">
        <v>3.4482758620689653</v>
      </c>
      <c r="N43" s="91">
        <v>58.620689655172413</v>
      </c>
      <c r="O43" s="91">
        <v>20.689655172413794</v>
      </c>
      <c r="P43" s="91">
        <v>17.241379310344829</v>
      </c>
      <c r="Q43" s="91">
        <v>100</v>
      </c>
      <c r="R43" s="91">
        <v>93.103448275862064</v>
      </c>
      <c r="S43" s="91">
        <v>6.8965517241379306</v>
      </c>
      <c r="T43" s="91">
        <v>0</v>
      </c>
      <c r="U43" s="91">
        <v>0</v>
      </c>
      <c r="V43" s="91">
        <v>100</v>
      </c>
      <c r="W43" s="91">
        <v>0</v>
      </c>
      <c r="X43" s="91">
        <v>89.65517241379311</v>
      </c>
      <c r="Y43" s="91">
        <v>0</v>
      </c>
      <c r="Z43" s="91">
        <v>10.344827586206897</v>
      </c>
      <c r="AA43" s="91">
        <v>100</v>
      </c>
      <c r="AB43" s="91">
        <v>0</v>
      </c>
      <c r="AC43" s="91">
        <v>31.03448275862069</v>
      </c>
      <c r="AD43" s="91">
        <v>13.793103448275861</v>
      </c>
      <c r="AE43" s="91">
        <v>55.172413793103445</v>
      </c>
      <c r="AF43" s="91">
        <v>100</v>
      </c>
      <c r="AG43" s="91">
        <v>0</v>
      </c>
      <c r="AH43" s="91">
        <v>48.275862068965516</v>
      </c>
      <c r="AI43" s="91">
        <v>20.689655172413794</v>
      </c>
      <c r="AJ43" s="91">
        <v>31.03448275862069</v>
      </c>
      <c r="AK43" s="91">
        <v>100</v>
      </c>
      <c r="AL43" s="91">
        <v>0</v>
      </c>
      <c r="AM43" s="91">
        <v>100</v>
      </c>
      <c r="AN43" s="92">
        <v>100</v>
      </c>
      <c r="AO43" s="59"/>
    </row>
    <row r="44" spans="1:41" x14ac:dyDescent="0.2">
      <c r="A44" s="510"/>
      <c r="B44" s="73" t="s">
        <v>24</v>
      </c>
      <c r="C44" s="90">
        <v>0</v>
      </c>
      <c r="D44" s="91">
        <v>6.0606060606060606</v>
      </c>
      <c r="E44" s="91">
        <v>3.0303030303030303</v>
      </c>
      <c r="F44" s="91">
        <v>90.909090909090907</v>
      </c>
      <c r="G44" s="91">
        <v>100</v>
      </c>
      <c r="H44" s="91">
        <v>0</v>
      </c>
      <c r="I44" s="91">
        <v>6.0606060606060606</v>
      </c>
      <c r="J44" s="91">
        <v>3.0303030303030303</v>
      </c>
      <c r="K44" s="91">
        <v>90.909090909090907</v>
      </c>
      <c r="L44" s="91">
        <v>100</v>
      </c>
      <c r="M44" s="91">
        <v>6.0606060606060606</v>
      </c>
      <c r="N44" s="91">
        <v>81.818181818181813</v>
      </c>
      <c r="O44" s="91">
        <v>3.0303030303030303</v>
      </c>
      <c r="P44" s="91">
        <v>9.0909090909090917</v>
      </c>
      <c r="Q44" s="91">
        <v>100</v>
      </c>
      <c r="R44" s="91">
        <v>100</v>
      </c>
      <c r="S44" s="91">
        <v>0</v>
      </c>
      <c r="T44" s="91">
        <v>0</v>
      </c>
      <c r="U44" s="91">
        <v>0</v>
      </c>
      <c r="V44" s="91">
        <v>100</v>
      </c>
      <c r="W44" s="91">
        <v>78.787878787878782</v>
      </c>
      <c r="X44" s="91">
        <v>3.0303030303030303</v>
      </c>
      <c r="Y44" s="91">
        <v>0</v>
      </c>
      <c r="Z44" s="91">
        <v>18.181818181818183</v>
      </c>
      <c r="AA44" s="91">
        <v>100</v>
      </c>
      <c r="AB44" s="91">
        <v>6.0606060606060606</v>
      </c>
      <c r="AC44" s="91">
        <v>69.696969696969703</v>
      </c>
      <c r="AD44" s="91">
        <v>0</v>
      </c>
      <c r="AE44" s="91">
        <v>24.242424242424242</v>
      </c>
      <c r="AF44" s="91">
        <v>100</v>
      </c>
      <c r="AG44" s="91">
        <v>0</v>
      </c>
      <c r="AH44" s="91">
        <v>0</v>
      </c>
      <c r="AI44" s="91">
        <v>0</v>
      </c>
      <c r="AJ44" s="91">
        <v>100</v>
      </c>
      <c r="AK44" s="91">
        <v>100</v>
      </c>
      <c r="AL44" s="91">
        <v>0</v>
      </c>
      <c r="AM44" s="91">
        <v>100</v>
      </c>
      <c r="AN44" s="92">
        <v>100</v>
      </c>
      <c r="AO44" s="59"/>
    </row>
    <row r="45" spans="1:41" x14ac:dyDescent="0.2">
      <c r="A45" s="510"/>
      <c r="B45" s="73" t="s">
        <v>25</v>
      </c>
      <c r="C45" s="90">
        <v>0</v>
      </c>
      <c r="D45" s="91">
        <v>30.357142857142858</v>
      </c>
      <c r="E45" s="91">
        <v>55.357142857142854</v>
      </c>
      <c r="F45" s="91">
        <v>14.285714285714286</v>
      </c>
      <c r="G45" s="91">
        <v>100</v>
      </c>
      <c r="H45" s="91">
        <v>0</v>
      </c>
      <c r="I45" s="91">
        <v>89.285714285714292</v>
      </c>
      <c r="J45" s="91">
        <v>10.714285714285714</v>
      </c>
      <c r="K45" s="91">
        <v>0</v>
      </c>
      <c r="L45" s="91">
        <v>100</v>
      </c>
      <c r="M45" s="91">
        <v>37.5</v>
      </c>
      <c r="N45" s="91">
        <v>62.5</v>
      </c>
      <c r="O45" s="91">
        <v>0</v>
      </c>
      <c r="P45" s="91">
        <v>0</v>
      </c>
      <c r="Q45" s="91">
        <v>100</v>
      </c>
      <c r="R45" s="91">
        <v>33.928571428571431</v>
      </c>
      <c r="S45" s="91">
        <v>66.071428571428569</v>
      </c>
      <c r="T45" s="91">
        <v>0</v>
      </c>
      <c r="U45" s="91">
        <v>0</v>
      </c>
      <c r="V45" s="91">
        <v>100</v>
      </c>
      <c r="W45" s="91">
        <v>1.7857142857142858</v>
      </c>
      <c r="X45" s="91">
        <v>98.214285714285708</v>
      </c>
      <c r="Y45" s="91">
        <v>0</v>
      </c>
      <c r="Z45" s="91">
        <v>0</v>
      </c>
      <c r="AA45" s="91">
        <v>100</v>
      </c>
      <c r="AB45" s="91">
        <v>3.5714285714285716</v>
      </c>
      <c r="AC45" s="91">
        <v>19.642857142857142</v>
      </c>
      <c r="AD45" s="91">
        <v>0</v>
      </c>
      <c r="AE45" s="91">
        <v>76.785714285714292</v>
      </c>
      <c r="AF45" s="91">
        <v>100</v>
      </c>
      <c r="AG45" s="91">
        <v>3.5714285714285716</v>
      </c>
      <c r="AH45" s="91">
        <v>96.428571428571431</v>
      </c>
      <c r="AI45" s="91">
        <v>0</v>
      </c>
      <c r="AJ45" s="91">
        <v>0</v>
      </c>
      <c r="AK45" s="91">
        <v>100</v>
      </c>
      <c r="AL45" s="91">
        <v>0</v>
      </c>
      <c r="AM45" s="91">
        <v>100</v>
      </c>
      <c r="AN45" s="92">
        <v>100</v>
      </c>
      <c r="AO45" s="59"/>
    </row>
    <row r="46" spans="1:41" x14ac:dyDescent="0.2">
      <c r="A46" s="510"/>
      <c r="B46" s="73" t="s">
        <v>26</v>
      </c>
      <c r="C46" s="90">
        <v>0</v>
      </c>
      <c r="D46" s="91">
        <v>73.80952380952381</v>
      </c>
      <c r="E46" s="91">
        <v>0</v>
      </c>
      <c r="F46" s="91">
        <v>26.19047619047619</v>
      </c>
      <c r="G46" s="91">
        <v>100</v>
      </c>
      <c r="H46" s="91">
        <v>0</v>
      </c>
      <c r="I46" s="91">
        <v>76.19047619047619</v>
      </c>
      <c r="J46" s="91">
        <v>0</v>
      </c>
      <c r="K46" s="91">
        <v>23.80952380952381</v>
      </c>
      <c r="L46" s="91">
        <v>100</v>
      </c>
      <c r="M46" s="91">
        <v>9.5238095238095237</v>
      </c>
      <c r="N46" s="91">
        <v>83.333333333333329</v>
      </c>
      <c r="O46" s="91">
        <v>0</v>
      </c>
      <c r="P46" s="91">
        <v>7.1428571428571432</v>
      </c>
      <c r="Q46" s="91">
        <v>100</v>
      </c>
      <c r="R46" s="91">
        <v>97.61904761904762</v>
      </c>
      <c r="S46" s="91">
        <v>2.3809523809523809</v>
      </c>
      <c r="T46" s="91">
        <v>0</v>
      </c>
      <c r="U46" s="91">
        <v>0</v>
      </c>
      <c r="V46" s="91">
        <v>100</v>
      </c>
      <c r="W46" s="91">
        <v>19.047619047619047</v>
      </c>
      <c r="X46" s="91">
        <v>59.523809523809526</v>
      </c>
      <c r="Y46" s="91">
        <v>0</v>
      </c>
      <c r="Z46" s="91">
        <v>21.428571428571427</v>
      </c>
      <c r="AA46" s="91">
        <v>100</v>
      </c>
      <c r="AB46" s="91">
        <v>2.3809523809523809</v>
      </c>
      <c r="AC46" s="91">
        <v>45.238095238095241</v>
      </c>
      <c r="AD46" s="91">
        <v>0</v>
      </c>
      <c r="AE46" s="91">
        <v>52.38095238095238</v>
      </c>
      <c r="AF46" s="91">
        <v>100</v>
      </c>
      <c r="AG46" s="91">
        <v>0</v>
      </c>
      <c r="AH46" s="91">
        <v>9.5238095238095237</v>
      </c>
      <c r="AI46" s="91">
        <v>0</v>
      </c>
      <c r="AJ46" s="91">
        <v>90.476190476190482</v>
      </c>
      <c r="AK46" s="91">
        <v>100</v>
      </c>
      <c r="AL46" s="91">
        <v>4.7619047619047619</v>
      </c>
      <c r="AM46" s="91">
        <v>95.238095238095241</v>
      </c>
      <c r="AN46" s="92">
        <v>100</v>
      </c>
      <c r="AO46" s="59"/>
    </row>
    <row r="47" spans="1:41" x14ac:dyDescent="0.2">
      <c r="A47" s="510"/>
      <c r="B47" s="73" t="s">
        <v>94</v>
      </c>
      <c r="C47" s="90">
        <v>1.3333333333333333</v>
      </c>
      <c r="D47" s="91">
        <v>82.666666666666671</v>
      </c>
      <c r="E47" s="91">
        <v>0</v>
      </c>
      <c r="F47" s="91">
        <v>16</v>
      </c>
      <c r="G47" s="91">
        <v>100</v>
      </c>
      <c r="H47" s="91">
        <v>0</v>
      </c>
      <c r="I47" s="91">
        <v>17.333333333333332</v>
      </c>
      <c r="J47" s="91">
        <v>0</v>
      </c>
      <c r="K47" s="91">
        <v>82.666666666666671</v>
      </c>
      <c r="L47" s="91">
        <v>100</v>
      </c>
      <c r="M47" s="91">
        <v>1.3333333333333333</v>
      </c>
      <c r="N47" s="91">
        <v>92</v>
      </c>
      <c r="O47" s="91">
        <v>0</v>
      </c>
      <c r="P47" s="91">
        <v>6.666666666666667</v>
      </c>
      <c r="Q47" s="91">
        <v>100</v>
      </c>
      <c r="R47" s="91">
        <v>100</v>
      </c>
      <c r="S47" s="91">
        <v>0</v>
      </c>
      <c r="T47" s="91">
        <v>0</v>
      </c>
      <c r="U47" s="91">
        <v>0</v>
      </c>
      <c r="V47" s="91">
        <v>100</v>
      </c>
      <c r="W47" s="91">
        <v>5.333333333333333</v>
      </c>
      <c r="X47" s="91">
        <v>90.666666666666671</v>
      </c>
      <c r="Y47" s="91">
        <v>0</v>
      </c>
      <c r="Z47" s="91">
        <v>4</v>
      </c>
      <c r="AA47" s="91">
        <v>100</v>
      </c>
      <c r="AB47" s="91">
        <v>8</v>
      </c>
      <c r="AC47" s="91">
        <v>90.666666666666671</v>
      </c>
      <c r="AD47" s="91">
        <v>0</v>
      </c>
      <c r="AE47" s="91">
        <v>1.3333333333333333</v>
      </c>
      <c r="AF47" s="91">
        <v>100</v>
      </c>
      <c r="AG47" s="91">
        <v>0</v>
      </c>
      <c r="AH47" s="91">
        <v>12</v>
      </c>
      <c r="AI47" s="91">
        <v>0</v>
      </c>
      <c r="AJ47" s="91">
        <v>88</v>
      </c>
      <c r="AK47" s="91">
        <v>100</v>
      </c>
      <c r="AL47" s="91">
        <v>0</v>
      </c>
      <c r="AM47" s="91">
        <v>100</v>
      </c>
      <c r="AN47" s="92">
        <v>100</v>
      </c>
      <c r="AO47" s="59"/>
    </row>
    <row r="48" spans="1:41" x14ac:dyDescent="0.2">
      <c r="A48" s="510"/>
      <c r="B48" s="73" t="s">
        <v>95</v>
      </c>
      <c r="C48" s="90">
        <v>5.3571428571428568</v>
      </c>
      <c r="D48" s="91">
        <v>21.428571428571427</v>
      </c>
      <c r="E48" s="91">
        <v>28.571428571428573</v>
      </c>
      <c r="F48" s="91">
        <v>44.642857142857146</v>
      </c>
      <c r="G48" s="91">
        <v>100</v>
      </c>
      <c r="H48" s="91">
        <v>1.7857142857142858</v>
      </c>
      <c r="I48" s="91">
        <v>16.071428571428573</v>
      </c>
      <c r="J48" s="91">
        <v>33.928571428571431</v>
      </c>
      <c r="K48" s="91">
        <v>48.214285714285715</v>
      </c>
      <c r="L48" s="91">
        <v>100</v>
      </c>
      <c r="M48" s="91">
        <v>10.714285714285714</v>
      </c>
      <c r="N48" s="91">
        <v>39.285714285714285</v>
      </c>
      <c r="O48" s="91">
        <v>35.714285714285715</v>
      </c>
      <c r="P48" s="91">
        <v>14.285714285714286</v>
      </c>
      <c r="Q48" s="91">
        <v>100</v>
      </c>
      <c r="R48" s="91">
        <v>98.214285714285708</v>
      </c>
      <c r="S48" s="91">
        <v>0</v>
      </c>
      <c r="T48" s="91">
        <v>0</v>
      </c>
      <c r="U48" s="91">
        <v>1.7857142857142858</v>
      </c>
      <c r="V48" s="91">
        <v>100</v>
      </c>
      <c r="W48" s="91">
        <v>25</v>
      </c>
      <c r="X48" s="91">
        <v>53.571428571428569</v>
      </c>
      <c r="Y48" s="91">
        <v>0</v>
      </c>
      <c r="Z48" s="91">
        <v>21.428571428571427</v>
      </c>
      <c r="AA48" s="91">
        <v>100</v>
      </c>
      <c r="AB48" s="91">
        <v>8.9285714285714288</v>
      </c>
      <c r="AC48" s="91">
        <v>25</v>
      </c>
      <c r="AD48" s="91">
        <v>8.9285714285714288</v>
      </c>
      <c r="AE48" s="91">
        <v>57.142857142857146</v>
      </c>
      <c r="AF48" s="91">
        <v>100</v>
      </c>
      <c r="AG48" s="91">
        <v>3.5714285714285716</v>
      </c>
      <c r="AH48" s="91">
        <v>16.071428571428573</v>
      </c>
      <c r="AI48" s="91">
        <v>0</v>
      </c>
      <c r="AJ48" s="91">
        <v>80.357142857142861</v>
      </c>
      <c r="AK48" s="91">
        <v>100</v>
      </c>
      <c r="AL48" s="91">
        <v>0</v>
      </c>
      <c r="AM48" s="91">
        <v>100</v>
      </c>
      <c r="AN48" s="92">
        <v>100</v>
      </c>
      <c r="AO48" s="59"/>
    </row>
    <row r="49" spans="1:41" ht="15" thickBot="1" x14ac:dyDescent="0.25">
      <c r="A49" s="511"/>
      <c r="B49" s="78" t="s">
        <v>77</v>
      </c>
      <c r="C49" s="93">
        <v>5.0526315789473681</v>
      </c>
      <c r="D49" s="94">
        <v>47.298245614035089</v>
      </c>
      <c r="E49" s="94">
        <v>10.175438596491228</v>
      </c>
      <c r="F49" s="94">
        <v>37.473684210526315</v>
      </c>
      <c r="G49" s="94">
        <v>100</v>
      </c>
      <c r="H49" s="95">
        <v>5.192982456140351</v>
      </c>
      <c r="I49" s="94">
        <v>44.771929824561404</v>
      </c>
      <c r="J49" s="94">
        <v>11.859649122807017</v>
      </c>
      <c r="K49" s="94">
        <v>38.175438596491226</v>
      </c>
      <c r="L49" s="94">
        <v>100</v>
      </c>
      <c r="M49" s="95">
        <v>18.245614035087719</v>
      </c>
      <c r="N49" s="94">
        <v>48.491228070175438</v>
      </c>
      <c r="O49" s="94">
        <v>9.3333333333333339</v>
      </c>
      <c r="P49" s="94">
        <v>23.92982456140351</v>
      </c>
      <c r="Q49" s="94">
        <v>100</v>
      </c>
      <c r="R49" s="95">
        <v>84.280701754385959</v>
      </c>
      <c r="S49" s="94">
        <v>9.2631578947368425</v>
      </c>
      <c r="T49" s="94">
        <v>0.91228070175438591</v>
      </c>
      <c r="U49" s="94">
        <v>5.5438596491228074</v>
      </c>
      <c r="V49" s="94">
        <v>100</v>
      </c>
      <c r="W49" s="95">
        <v>19.438596491228068</v>
      </c>
      <c r="X49" s="94">
        <v>57.543859649122808</v>
      </c>
      <c r="Y49" s="94">
        <v>0.98245614035087714</v>
      </c>
      <c r="Z49" s="94">
        <v>22.035087719298247</v>
      </c>
      <c r="AA49" s="94">
        <v>100</v>
      </c>
      <c r="AB49" s="95">
        <v>5.6842105263157894</v>
      </c>
      <c r="AC49" s="94">
        <v>34.385964912280699</v>
      </c>
      <c r="AD49" s="94">
        <v>4.7719298245614032</v>
      </c>
      <c r="AE49" s="94">
        <v>55.157894736842103</v>
      </c>
      <c r="AF49" s="94">
        <v>100</v>
      </c>
      <c r="AG49" s="95">
        <v>6.1052631578947372</v>
      </c>
      <c r="AH49" s="94">
        <v>31.157894736842106</v>
      </c>
      <c r="AI49" s="94">
        <v>1.4035087719298245</v>
      </c>
      <c r="AJ49" s="94">
        <v>61.333333333333336</v>
      </c>
      <c r="AK49" s="94">
        <v>100</v>
      </c>
      <c r="AL49" s="95">
        <v>1.263157894736842</v>
      </c>
      <c r="AM49" s="94">
        <v>98.736842105263165</v>
      </c>
      <c r="AN49" s="96">
        <v>100</v>
      </c>
      <c r="AO49" s="59"/>
    </row>
  </sheetData>
  <mergeCells count="22">
    <mergeCell ref="L26:M26"/>
    <mergeCell ref="L2:M2"/>
    <mergeCell ref="A3:B5"/>
    <mergeCell ref="C3:G3"/>
    <mergeCell ref="H3:L3"/>
    <mergeCell ref="M3:Q3"/>
    <mergeCell ref="W3:AA3"/>
    <mergeCell ref="AB3:AF3"/>
    <mergeCell ref="AG3:AK3"/>
    <mergeCell ref="AL3:AN3"/>
    <mergeCell ref="A6:A24"/>
    <mergeCell ref="R3:V3"/>
    <mergeCell ref="AB28:AF28"/>
    <mergeCell ref="AG28:AK28"/>
    <mergeCell ref="AL28:AN28"/>
    <mergeCell ref="A31:A49"/>
    <mergeCell ref="A28:B30"/>
    <mergeCell ref="C28:G28"/>
    <mergeCell ref="H28:L28"/>
    <mergeCell ref="M28:Q28"/>
    <mergeCell ref="R28:V28"/>
    <mergeCell ref="W28:AA28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41"/>
  <sheetViews>
    <sheetView rightToLeft="1" view="pageBreakPreview" zoomScaleSheetLayoutView="100" workbookViewId="0">
      <selection activeCell="K15" sqref="J15:K15"/>
    </sheetView>
  </sheetViews>
  <sheetFormatPr defaultRowHeight="14.25" x14ac:dyDescent="0.2"/>
  <cols>
    <col min="1" max="1" width="13.375" style="7" customWidth="1"/>
    <col min="2" max="4" width="12.875" style="7" customWidth="1"/>
    <col min="5" max="5" width="13.75" style="7" customWidth="1"/>
    <col min="6" max="7" width="12.25" style="7" customWidth="1"/>
    <col min="8" max="8" width="13.125" style="7" customWidth="1"/>
    <col min="9" max="244" width="9.125" style="7"/>
    <col min="245" max="245" width="13.375" style="7" customWidth="1"/>
    <col min="246" max="251" width="13.75" style="7" customWidth="1"/>
    <col min="252" max="252" width="12.25" style="7" customWidth="1"/>
    <col min="253" max="500" width="9.125" style="7"/>
    <col min="501" max="501" width="13.375" style="7" customWidth="1"/>
    <col min="502" max="507" width="13.75" style="7" customWidth="1"/>
    <col min="508" max="508" width="12.25" style="7" customWidth="1"/>
    <col min="509" max="756" width="9.125" style="7"/>
    <col min="757" max="757" width="13.375" style="7" customWidth="1"/>
    <col min="758" max="763" width="13.75" style="7" customWidth="1"/>
    <col min="764" max="764" width="12.25" style="7" customWidth="1"/>
    <col min="765" max="1012" width="9.125" style="7"/>
    <col min="1013" max="1013" width="13.375" style="7" customWidth="1"/>
    <col min="1014" max="1019" width="13.75" style="7" customWidth="1"/>
    <col min="1020" max="1020" width="12.25" style="7" customWidth="1"/>
    <col min="1021" max="1268" width="9.125" style="7"/>
    <col min="1269" max="1269" width="13.375" style="7" customWidth="1"/>
    <col min="1270" max="1275" width="13.75" style="7" customWidth="1"/>
    <col min="1276" max="1276" width="12.25" style="7" customWidth="1"/>
    <col min="1277" max="1524" width="9.125" style="7"/>
    <col min="1525" max="1525" width="13.375" style="7" customWidth="1"/>
    <col min="1526" max="1531" width="13.75" style="7" customWidth="1"/>
    <col min="1532" max="1532" width="12.25" style="7" customWidth="1"/>
    <col min="1533" max="1780" width="9.125" style="7"/>
    <col min="1781" max="1781" width="13.375" style="7" customWidth="1"/>
    <col min="1782" max="1787" width="13.75" style="7" customWidth="1"/>
    <col min="1788" max="1788" width="12.25" style="7" customWidth="1"/>
    <col min="1789" max="2036" width="9.125" style="7"/>
    <col min="2037" max="2037" width="13.375" style="7" customWidth="1"/>
    <col min="2038" max="2043" width="13.75" style="7" customWidth="1"/>
    <col min="2044" max="2044" width="12.25" style="7" customWidth="1"/>
    <col min="2045" max="2292" width="9.125" style="7"/>
    <col min="2293" max="2293" width="13.375" style="7" customWidth="1"/>
    <col min="2294" max="2299" width="13.75" style="7" customWidth="1"/>
    <col min="2300" max="2300" width="12.25" style="7" customWidth="1"/>
    <col min="2301" max="2548" width="9.125" style="7"/>
    <col min="2549" max="2549" width="13.375" style="7" customWidth="1"/>
    <col min="2550" max="2555" width="13.75" style="7" customWidth="1"/>
    <col min="2556" max="2556" width="12.25" style="7" customWidth="1"/>
    <col min="2557" max="2804" width="9.125" style="7"/>
    <col min="2805" max="2805" width="13.375" style="7" customWidth="1"/>
    <col min="2806" max="2811" width="13.75" style="7" customWidth="1"/>
    <col min="2812" max="2812" width="12.25" style="7" customWidth="1"/>
    <col min="2813" max="3060" width="9.125" style="7"/>
    <col min="3061" max="3061" width="13.375" style="7" customWidth="1"/>
    <col min="3062" max="3067" width="13.75" style="7" customWidth="1"/>
    <col min="3068" max="3068" width="12.25" style="7" customWidth="1"/>
    <col min="3069" max="3316" width="9.125" style="7"/>
    <col min="3317" max="3317" width="13.375" style="7" customWidth="1"/>
    <col min="3318" max="3323" width="13.75" style="7" customWidth="1"/>
    <col min="3324" max="3324" width="12.25" style="7" customWidth="1"/>
    <col min="3325" max="3572" width="9.125" style="7"/>
    <col min="3573" max="3573" width="13.375" style="7" customWidth="1"/>
    <col min="3574" max="3579" width="13.75" style="7" customWidth="1"/>
    <col min="3580" max="3580" width="12.25" style="7" customWidth="1"/>
    <col min="3581" max="3828" width="9.125" style="7"/>
    <col min="3829" max="3829" width="13.375" style="7" customWidth="1"/>
    <col min="3830" max="3835" width="13.75" style="7" customWidth="1"/>
    <col min="3836" max="3836" width="12.25" style="7" customWidth="1"/>
    <col min="3837" max="4084" width="9.125" style="7"/>
    <col min="4085" max="4085" width="13.375" style="7" customWidth="1"/>
    <col min="4086" max="4091" width="13.75" style="7" customWidth="1"/>
    <col min="4092" max="4092" width="12.25" style="7" customWidth="1"/>
    <col min="4093" max="4340" width="9.125" style="7"/>
    <col min="4341" max="4341" width="13.375" style="7" customWidth="1"/>
    <col min="4342" max="4347" width="13.75" style="7" customWidth="1"/>
    <col min="4348" max="4348" width="12.25" style="7" customWidth="1"/>
    <col min="4349" max="4596" width="9.125" style="7"/>
    <col min="4597" max="4597" width="13.375" style="7" customWidth="1"/>
    <col min="4598" max="4603" width="13.75" style="7" customWidth="1"/>
    <col min="4604" max="4604" width="12.25" style="7" customWidth="1"/>
    <col min="4605" max="4852" width="9.125" style="7"/>
    <col min="4853" max="4853" width="13.375" style="7" customWidth="1"/>
    <col min="4854" max="4859" width="13.75" style="7" customWidth="1"/>
    <col min="4860" max="4860" width="12.25" style="7" customWidth="1"/>
    <col min="4861" max="5108" width="9.125" style="7"/>
    <col min="5109" max="5109" width="13.375" style="7" customWidth="1"/>
    <col min="5110" max="5115" width="13.75" style="7" customWidth="1"/>
    <col min="5116" max="5116" width="12.25" style="7" customWidth="1"/>
    <col min="5117" max="5364" width="9.125" style="7"/>
    <col min="5365" max="5365" width="13.375" style="7" customWidth="1"/>
    <col min="5366" max="5371" width="13.75" style="7" customWidth="1"/>
    <col min="5372" max="5372" width="12.25" style="7" customWidth="1"/>
    <col min="5373" max="5620" width="9.125" style="7"/>
    <col min="5621" max="5621" width="13.375" style="7" customWidth="1"/>
    <col min="5622" max="5627" width="13.75" style="7" customWidth="1"/>
    <col min="5628" max="5628" width="12.25" style="7" customWidth="1"/>
    <col min="5629" max="5876" width="9.125" style="7"/>
    <col min="5877" max="5877" width="13.375" style="7" customWidth="1"/>
    <col min="5878" max="5883" width="13.75" style="7" customWidth="1"/>
    <col min="5884" max="5884" width="12.25" style="7" customWidth="1"/>
    <col min="5885" max="6132" width="9.125" style="7"/>
    <col min="6133" max="6133" width="13.375" style="7" customWidth="1"/>
    <col min="6134" max="6139" width="13.75" style="7" customWidth="1"/>
    <col min="6140" max="6140" width="12.25" style="7" customWidth="1"/>
    <col min="6141" max="6388" width="9.125" style="7"/>
    <col min="6389" max="6389" width="13.375" style="7" customWidth="1"/>
    <col min="6390" max="6395" width="13.75" style="7" customWidth="1"/>
    <col min="6396" max="6396" width="12.25" style="7" customWidth="1"/>
    <col min="6397" max="6644" width="9.125" style="7"/>
    <col min="6645" max="6645" width="13.375" style="7" customWidth="1"/>
    <col min="6646" max="6651" width="13.75" style="7" customWidth="1"/>
    <col min="6652" max="6652" width="12.25" style="7" customWidth="1"/>
    <col min="6653" max="6900" width="9.125" style="7"/>
    <col min="6901" max="6901" width="13.375" style="7" customWidth="1"/>
    <col min="6902" max="6907" width="13.75" style="7" customWidth="1"/>
    <col min="6908" max="6908" width="12.25" style="7" customWidth="1"/>
    <col min="6909" max="7156" width="9.125" style="7"/>
    <col min="7157" max="7157" width="13.375" style="7" customWidth="1"/>
    <col min="7158" max="7163" width="13.75" style="7" customWidth="1"/>
    <col min="7164" max="7164" width="12.25" style="7" customWidth="1"/>
    <col min="7165" max="7412" width="9.125" style="7"/>
    <col min="7413" max="7413" width="13.375" style="7" customWidth="1"/>
    <col min="7414" max="7419" width="13.75" style="7" customWidth="1"/>
    <col min="7420" max="7420" width="12.25" style="7" customWidth="1"/>
    <col min="7421" max="7668" width="9.125" style="7"/>
    <col min="7669" max="7669" width="13.375" style="7" customWidth="1"/>
    <col min="7670" max="7675" width="13.75" style="7" customWidth="1"/>
    <col min="7676" max="7676" width="12.25" style="7" customWidth="1"/>
    <col min="7677" max="7924" width="9.125" style="7"/>
    <col min="7925" max="7925" width="13.375" style="7" customWidth="1"/>
    <col min="7926" max="7931" width="13.75" style="7" customWidth="1"/>
    <col min="7932" max="7932" width="12.25" style="7" customWidth="1"/>
    <col min="7933" max="8180" width="9.125" style="7"/>
    <col min="8181" max="8181" width="13.375" style="7" customWidth="1"/>
    <col min="8182" max="8187" width="13.75" style="7" customWidth="1"/>
    <col min="8188" max="8188" width="12.25" style="7" customWidth="1"/>
    <col min="8189" max="8436" width="9.125" style="7"/>
    <col min="8437" max="8437" width="13.375" style="7" customWidth="1"/>
    <col min="8438" max="8443" width="13.75" style="7" customWidth="1"/>
    <col min="8444" max="8444" width="12.25" style="7" customWidth="1"/>
    <col min="8445" max="8692" width="9.125" style="7"/>
    <col min="8693" max="8693" width="13.375" style="7" customWidth="1"/>
    <col min="8694" max="8699" width="13.75" style="7" customWidth="1"/>
    <col min="8700" max="8700" width="12.25" style="7" customWidth="1"/>
    <col min="8701" max="8948" width="9.125" style="7"/>
    <col min="8949" max="8949" width="13.375" style="7" customWidth="1"/>
    <col min="8950" max="8955" width="13.75" style="7" customWidth="1"/>
    <col min="8956" max="8956" width="12.25" style="7" customWidth="1"/>
    <col min="8957" max="9204" width="9.125" style="7"/>
    <col min="9205" max="9205" width="13.375" style="7" customWidth="1"/>
    <col min="9206" max="9211" width="13.75" style="7" customWidth="1"/>
    <col min="9212" max="9212" width="12.25" style="7" customWidth="1"/>
    <col min="9213" max="9460" width="9.125" style="7"/>
    <col min="9461" max="9461" width="13.375" style="7" customWidth="1"/>
    <col min="9462" max="9467" width="13.75" style="7" customWidth="1"/>
    <col min="9468" max="9468" width="12.25" style="7" customWidth="1"/>
    <col min="9469" max="9716" width="9.125" style="7"/>
    <col min="9717" max="9717" width="13.375" style="7" customWidth="1"/>
    <col min="9718" max="9723" width="13.75" style="7" customWidth="1"/>
    <col min="9724" max="9724" width="12.25" style="7" customWidth="1"/>
    <col min="9725" max="9972" width="9.125" style="7"/>
    <col min="9973" max="9973" width="13.375" style="7" customWidth="1"/>
    <col min="9974" max="9979" width="13.75" style="7" customWidth="1"/>
    <col min="9980" max="9980" width="12.25" style="7" customWidth="1"/>
    <col min="9981" max="10228" width="9.125" style="7"/>
    <col min="10229" max="10229" width="13.375" style="7" customWidth="1"/>
    <col min="10230" max="10235" width="13.75" style="7" customWidth="1"/>
    <col min="10236" max="10236" width="12.25" style="7" customWidth="1"/>
    <col min="10237" max="10484" width="9.125" style="7"/>
    <col min="10485" max="10485" width="13.375" style="7" customWidth="1"/>
    <col min="10486" max="10491" width="13.75" style="7" customWidth="1"/>
    <col min="10492" max="10492" width="12.25" style="7" customWidth="1"/>
    <col min="10493" max="10740" width="9.125" style="7"/>
    <col min="10741" max="10741" width="13.375" style="7" customWidth="1"/>
    <col min="10742" max="10747" width="13.75" style="7" customWidth="1"/>
    <col min="10748" max="10748" width="12.25" style="7" customWidth="1"/>
    <col min="10749" max="10996" width="9.125" style="7"/>
    <col min="10997" max="10997" width="13.375" style="7" customWidth="1"/>
    <col min="10998" max="11003" width="13.75" style="7" customWidth="1"/>
    <col min="11004" max="11004" width="12.25" style="7" customWidth="1"/>
    <col min="11005" max="11252" width="9.125" style="7"/>
    <col min="11253" max="11253" width="13.375" style="7" customWidth="1"/>
    <col min="11254" max="11259" width="13.75" style="7" customWidth="1"/>
    <col min="11260" max="11260" width="12.25" style="7" customWidth="1"/>
    <col min="11261" max="11508" width="9.125" style="7"/>
    <col min="11509" max="11509" width="13.375" style="7" customWidth="1"/>
    <col min="11510" max="11515" width="13.75" style="7" customWidth="1"/>
    <col min="11516" max="11516" width="12.25" style="7" customWidth="1"/>
    <col min="11517" max="11764" width="9.125" style="7"/>
    <col min="11765" max="11765" width="13.375" style="7" customWidth="1"/>
    <col min="11766" max="11771" width="13.75" style="7" customWidth="1"/>
    <col min="11772" max="11772" width="12.25" style="7" customWidth="1"/>
    <col min="11773" max="12020" width="9.125" style="7"/>
    <col min="12021" max="12021" width="13.375" style="7" customWidth="1"/>
    <col min="12022" max="12027" width="13.75" style="7" customWidth="1"/>
    <col min="12028" max="12028" width="12.25" style="7" customWidth="1"/>
    <col min="12029" max="12276" width="9.125" style="7"/>
    <col min="12277" max="12277" width="13.375" style="7" customWidth="1"/>
    <col min="12278" max="12283" width="13.75" style="7" customWidth="1"/>
    <col min="12284" max="12284" width="12.25" style="7" customWidth="1"/>
    <col min="12285" max="12532" width="9.125" style="7"/>
    <col min="12533" max="12533" width="13.375" style="7" customWidth="1"/>
    <col min="12534" max="12539" width="13.75" style="7" customWidth="1"/>
    <col min="12540" max="12540" width="12.25" style="7" customWidth="1"/>
    <col min="12541" max="12788" width="9.125" style="7"/>
    <col min="12789" max="12789" width="13.375" style="7" customWidth="1"/>
    <col min="12790" max="12795" width="13.75" style="7" customWidth="1"/>
    <col min="12796" max="12796" width="12.25" style="7" customWidth="1"/>
    <col min="12797" max="13044" width="9.125" style="7"/>
    <col min="13045" max="13045" width="13.375" style="7" customWidth="1"/>
    <col min="13046" max="13051" width="13.75" style="7" customWidth="1"/>
    <col min="13052" max="13052" width="12.25" style="7" customWidth="1"/>
    <col min="13053" max="13300" width="9.125" style="7"/>
    <col min="13301" max="13301" width="13.375" style="7" customWidth="1"/>
    <col min="13302" max="13307" width="13.75" style="7" customWidth="1"/>
    <col min="13308" max="13308" width="12.25" style="7" customWidth="1"/>
    <col min="13309" max="13556" width="9.125" style="7"/>
    <col min="13557" max="13557" width="13.375" style="7" customWidth="1"/>
    <col min="13558" max="13563" width="13.75" style="7" customWidth="1"/>
    <col min="13564" max="13564" width="12.25" style="7" customWidth="1"/>
    <col min="13565" max="13812" width="9.125" style="7"/>
    <col min="13813" max="13813" width="13.375" style="7" customWidth="1"/>
    <col min="13814" max="13819" width="13.75" style="7" customWidth="1"/>
    <col min="13820" max="13820" width="12.25" style="7" customWidth="1"/>
    <col min="13821" max="14068" width="9.125" style="7"/>
    <col min="14069" max="14069" width="13.375" style="7" customWidth="1"/>
    <col min="14070" max="14075" width="13.75" style="7" customWidth="1"/>
    <col min="14076" max="14076" width="12.25" style="7" customWidth="1"/>
    <col min="14077" max="14324" width="9.125" style="7"/>
    <col min="14325" max="14325" width="13.375" style="7" customWidth="1"/>
    <col min="14326" max="14331" width="13.75" style="7" customWidth="1"/>
    <col min="14332" max="14332" width="12.25" style="7" customWidth="1"/>
    <col min="14333" max="14580" width="9.125" style="7"/>
    <col min="14581" max="14581" width="13.375" style="7" customWidth="1"/>
    <col min="14582" max="14587" width="13.75" style="7" customWidth="1"/>
    <col min="14588" max="14588" width="12.25" style="7" customWidth="1"/>
    <col min="14589" max="14836" width="9.125" style="7"/>
    <col min="14837" max="14837" width="13.375" style="7" customWidth="1"/>
    <col min="14838" max="14843" width="13.75" style="7" customWidth="1"/>
    <col min="14844" max="14844" width="12.25" style="7" customWidth="1"/>
    <col min="14845" max="15092" width="9.125" style="7"/>
    <col min="15093" max="15093" width="13.375" style="7" customWidth="1"/>
    <col min="15094" max="15099" width="13.75" style="7" customWidth="1"/>
    <col min="15100" max="15100" width="12.25" style="7" customWidth="1"/>
    <col min="15101" max="15348" width="9.125" style="7"/>
    <col min="15349" max="15349" width="13.375" style="7" customWidth="1"/>
    <col min="15350" max="15355" width="13.75" style="7" customWidth="1"/>
    <col min="15356" max="15356" width="12.25" style="7" customWidth="1"/>
    <col min="15357" max="15604" width="9.125" style="7"/>
    <col min="15605" max="15605" width="13.375" style="7" customWidth="1"/>
    <col min="15606" max="15611" width="13.75" style="7" customWidth="1"/>
    <col min="15612" max="15612" width="12.25" style="7" customWidth="1"/>
    <col min="15613" max="15860" width="9.125" style="7"/>
    <col min="15861" max="15861" width="13.375" style="7" customWidth="1"/>
    <col min="15862" max="15867" width="13.75" style="7" customWidth="1"/>
    <col min="15868" max="15868" width="12.25" style="7" customWidth="1"/>
    <col min="15869" max="16116" width="9.125" style="7"/>
    <col min="16117" max="16117" width="13.375" style="7" customWidth="1"/>
    <col min="16118" max="16123" width="13.75" style="7" customWidth="1"/>
    <col min="16124" max="16124" width="12.25" style="7" customWidth="1"/>
    <col min="16125" max="16384" width="9.125" style="7"/>
  </cols>
  <sheetData>
    <row r="1" spans="1:8" ht="30" customHeight="1" x14ac:dyDescent="0.2">
      <c r="A1" s="432" t="s">
        <v>192</v>
      </c>
      <c r="B1" s="432"/>
      <c r="C1" s="432"/>
      <c r="D1" s="432"/>
      <c r="E1" s="432"/>
      <c r="F1" s="432"/>
      <c r="G1" s="432"/>
      <c r="H1" s="432"/>
    </row>
    <row r="2" spans="1:8" ht="27" customHeight="1" thickBot="1" x14ac:dyDescent="0.25">
      <c r="A2" s="438" t="s">
        <v>388</v>
      </c>
      <c r="B2" s="438"/>
      <c r="C2" s="438"/>
      <c r="D2" s="438"/>
      <c r="E2" s="438"/>
      <c r="F2" s="438"/>
      <c r="G2" s="100"/>
      <c r="H2" s="100"/>
    </row>
    <row r="3" spans="1:8" ht="27" customHeight="1" thickTop="1" x14ac:dyDescent="0.2">
      <c r="A3" s="436" t="s">
        <v>0</v>
      </c>
      <c r="B3" s="433" t="s">
        <v>274</v>
      </c>
      <c r="C3" s="433"/>
      <c r="D3" s="433"/>
      <c r="E3" s="433"/>
      <c r="F3" s="433"/>
      <c r="G3" s="433"/>
      <c r="H3" s="436" t="s">
        <v>19</v>
      </c>
    </row>
    <row r="4" spans="1:8" ht="30" customHeight="1" x14ac:dyDescent="0.2">
      <c r="A4" s="439"/>
      <c r="B4" s="178" t="s">
        <v>33</v>
      </c>
      <c r="C4" s="178" t="s">
        <v>34</v>
      </c>
      <c r="D4" s="178" t="s">
        <v>55</v>
      </c>
      <c r="E4" s="178" t="s">
        <v>202</v>
      </c>
      <c r="F4" s="178" t="s">
        <v>35</v>
      </c>
      <c r="G4" s="178" t="s">
        <v>56</v>
      </c>
      <c r="H4" s="439"/>
    </row>
    <row r="5" spans="1:8" ht="23.25" customHeight="1" x14ac:dyDescent="0.2">
      <c r="A5" s="170" t="s">
        <v>2</v>
      </c>
      <c r="B5" s="266">
        <v>230504.90000000008</v>
      </c>
      <c r="C5" s="266">
        <v>1616662</v>
      </c>
      <c r="D5" s="266">
        <v>2240</v>
      </c>
      <c r="E5" s="266">
        <v>60930.000000000029</v>
      </c>
      <c r="F5" s="266">
        <v>10160</v>
      </c>
      <c r="G5" s="266">
        <v>29946</v>
      </c>
      <c r="H5" s="275">
        <f t="shared" ref="H5:H20" si="0">SUM(B5:G5)</f>
        <v>1950442.9000000001</v>
      </c>
    </row>
    <row r="6" spans="1:8" ht="23.25" customHeight="1" x14ac:dyDescent="0.2">
      <c r="A6" s="170" t="s">
        <v>4</v>
      </c>
      <c r="B6" s="266">
        <v>1943546.7000000002</v>
      </c>
      <c r="C6" s="266">
        <v>158590.79999999999</v>
      </c>
      <c r="D6" s="269">
        <v>0</v>
      </c>
      <c r="E6" s="266">
        <v>88154.89999999998</v>
      </c>
      <c r="F6" s="266">
        <v>7597.5</v>
      </c>
      <c r="G6" s="266">
        <v>480</v>
      </c>
      <c r="H6" s="275">
        <f t="shared" si="0"/>
        <v>2198369.9</v>
      </c>
    </row>
    <row r="7" spans="1:8" ht="23.25" customHeight="1" x14ac:dyDescent="0.2">
      <c r="A7" s="170" t="s">
        <v>6</v>
      </c>
      <c r="B7" s="266">
        <v>1487901.5000000007</v>
      </c>
      <c r="C7" s="304">
        <v>75942.999999999913</v>
      </c>
      <c r="D7" s="266">
        <v>74564</v>
      </c>
      <c r="E7" s="266">
        <v>193911.09999999998</v>
      </c>
      <c r="F7" s="266">
        <v>9684.0000000000018</v>
      </c>
      <c r="G7" s="266">
        <v>48127</v>
      </c>
      <c r="H7" s="275">
        <f t="shared" si="0"/>
        <v>1890130.6000000006</v>
      </c>
    </row>
    <row r="8" spans="1:8" ht="23.25" customHeight="1" x14ac:dyDescent="0.2">
      <c r="A8" s="170" t="s">
        <v>7</v>
      </c>
      <c r="B8" s="266">
        <v>610813.99999999988</v>
      </c>
      <c r="C8" s="266">
        <v>39093</v>
      </c>
      <c r="D8" s="266">
        <v>20195</v>
      </c>
      <c r="E8" s="266">
        <v>1509338.9999999998</v>
      </c>
      <c r="F8" s="266">
        <v>866852</v>
      </c>
      <c r="G8" s="266">
        <v>7000</v>
      </c>
      <c r="H8" s="275">
        <f t="shared" si="0"/>
        <v>3053292.9999999995</v>
      </c>
    </row>
    <row r="9" spans="1:8" ht="23.25" customHeight="1" x14ac:dyDescent="0.2">
      <c r="A9" s="170" t="s">
        <v>8</v>
      </c>
      <c r="B9" s="266">
        <v>3278904.0000000005</v>
      </c>
      <c r="C9" s="266">
        <v>99081.999999999985</v>
      </c>
      <c r="D9" s="266">
        <v>48148.999999999985</v>
      </c>
      <c r="E9" s="266">
        <v>430373.00000000006</v>
      </c>
      <c r="F9" s="266">
        <v>26985.999999999982</v>
      </c>
      <c r="G9" s="266">
        <v>24679</v>
      </c>
      <c r="H9" s="275">
        <f t="shared" si="0"/>
        <v>3908173.0000000005</v>
      </c>
    </row>
    <row r="10" spans="1:8" ht="23.25" customHeight="1" x14ac:dyDescent="0.2">
      <c r="A10" s="170" t="s">
        <v>9</v>
      </c>
      <c r="B10" s="266">
        <v>3483524.8000000017</v>
      </c>
      <c r="C10" s="266">
        <v>92902.999999999971</v>
      </c>
      <c r="D10" s="266">
        <v>103127</v>
      </c>
      <c r="E10" s="266">
        <v>388222.89999999997</v>
      </c>
      <c r="F10" s="266">
        <v>104497.09999999998</v>
      </c>
      <c r="G10" s="266">
        <v>1265.7999999999997</v>
      </c>
      <c r="H10" s="275">
        <f t="shared" si="0"/>
        <v>4173540.6000000015</v>
      </c>
    </row>
    <row r="11" spans="1:8" ht="23.25" customHeight="1" x14ac:dyDescent="0.2">
      <c r="A11" s="170" t="s">
        <v>10</v>
      </c>
      <c r="B11" s="266">
        <v>260911</v>
      </c>
      <c r="C11" s="266">
        <v>601904</v>
      </c>
      <c r="D11" s="266">
        <v>20865</v>
      </c>
      <c r="E11" s="266">
        <v>50118</v>
      </c>
      <c r="F11" s="266">
        <v>238618.99999999997</v>
      </c>
      <c r="G11" s="266">
        <v>102</v>
      </c>
      <c r="H11" s="275">
        <f t="shared" si="0"/>
        <v>1172519</v>
      </c>
    </row>
    <row r="12" spans="1:8" ht="23.25" customHeight="1" x14ac:dyDescent="0.2">
      <c r="A12" s="170" t="s">
        <v>11</v>
      </c>
      <c r="B12" s="266">
        <v>277362.29999999993</v>
      </c>
      <c r="C12" s="266">
        <v>14932</v>
      </c>
      <c r="D12" s="266">
        <v>94</v>
      </c>
      <c r="E12" s="266">
        <v>50529.599999999984</v>
      </c>
      <c r="F12" s="266">
        <v>6663</v>
      </c>
      <c r="G12" s="269">
        <v>0</v>
      </c>
      <c r="H12" s="275">
        <f t="shared" si="0"/>
        <v>349580.89999999991</v>
      </c>
    </row>
    <row r="13" spans="1:8" ht="23.25" customHeight="1" x14ac:dyDescent="0.2">
      <c r="A13" s="170" t="s">
        <v>12</v>
      </c>
      <c r="B13" s="266">
        <v>65469</v>
      </c>
      <c r="C13" s="266">
        <v>4482</v>
      </c>
      <c r="D13" s="266">
        <v>4069.9999999999995</v>
      </c>
      <c r="E13" s="266">
        <v>37755.999999999985</v>
      </c>
      <c r="F13" s="266">
        <v>3997.9999999999991</v>
      </c>
      <c r="G13" s="269">
        <v>0</v>
      </c>
      <c r="H13" s="275">
        <f t="shared" si="0"/>
        <v>115774.99999999999</v>
      </c>
    </row>
    <row r="14" spans="1:8" ht="23.25" customHeight="1" x14ac:dyDescent="0.2">
      <c r="A14" s="170" t="s">
        <v>13</v>
      </c>
      <c r="B14" s="266">
        <v>446357.99999999994</v>
      </c>
      <c r="C14" s="266">
        <v>216926.99999999997</v>
      </c>
      <c r="D14" s="266">
        <v>115709</v>
      </c>
      <c r="E14" s="266">
        <v>75612.000000000015</v>
      </c>
      <c r="F14" s="266">
        <v>48198.75</v>
      </c>
      <c r="G14" s="266">
        <v>11103</v>
      </c>
      <c r="H14" s="275">
        <f t="shared" si="0"/>
        <v>913907.74999999988</v>
      </c>
    </row>
    <row r="15" spans="1:8" ht="23.25" customHeight="1" x14ac:dyDescent="0.2">
      <c r="A15" s="170" t="s">
        <v>14</v>
      </c>
      <c r="B15" s="266">
        <v>149988</v>
      </c>
      <c r="C15" s="266">
        <v>6512.9999999999982</v>
      </c>
      <c r="D15" s="266">
        <v>4253</v>
      </c>
      <c r="E15" s="266">
        <v>62162.800000000025</v>
      </c>
      <c r="F15" s="266">
        <v>21058</v>
      </c>
      <c r="G15" s="266">
        <v>4000</v>
      </c>
      <c r="H15" s="275">
        <f t="shared" si="0"/>
        <v>247974.80000000002</v>
      </c>
    </row>
    <row r="16" spans="1:8" ht="23.25" customHeight="1" x14ac:dyDescent="0.2">
      <c r="A16" s="170" t="s">
        <v>15</v>
      </c>
      <c r="B16" s="268">
        <v>153980.99999999997</v>
      </c>
      <c r="C16" s="268">
        <v>91085.000000000044</v>
      </c>
      <c r="D16" s="268">
        <v>52560</v>
      </c>
      <c r="E16" s="268">
        <v>239247.00000000006</v>
      </c>
      <c r="F16" s="268">
        <v>73510</v>
      </c>
      <c r="G16" s="268">
        <v>27277.999999999993</v>
      </c>
      <c r="H16" s="275">
        <f t="shared" si="0"/>
        <v>637661</v>
      </c>
    </row>
    <row r="17" spans="1:8" ht="23.25" customHeight="1" x14ac:dyDescent="0.2">
      <c r="A17" s="170" t="s">
        <v>16</v>
      </c>
      <c r="B17" s="290">
        <v>207142.50000000003</v>
      </c>
      <c r="C17" s="290">
        <v>20941</v>
      </c>
      <c r="D17" s="290">
        <v>9125</v>
      </c>
      <c r="E17" s="290">
        <v>184234.2</v>
      </c>
      <c r="F17" s="290">
        <v>92659</v>
      </c>
      <c r="G17" s="269">
        <v>0</v>
      </c>
      <c r="H17" s="275">
        <f t="shared" si="0"/>
        <v>514101.70000000007</v>
      </c>
    </row>
    <row r="18" spans="1:8" ht="23.25" customHeight="1" x14ac:dyDescent="0.2">
      <c r="A18" s="170" t="s">
        <v>17</v>
      </c>
      <c r="B18" s="266">
        <v>319173</v>
      </c>
      <c r="C18" s="266">
        <v>8040</v>
      </c>
      <c r="D18" s="269">
        <v>0</v>
      </c>
      <c r="E18" s="266">
        <v>74228</v>
      </c>
      <c r="F18" s="269">
        <v>0</v>
      </c>
      <c r="G18" s="269">
        <v>0</v>
      </c>
      <c r="H18" s="275">
        <f t="shared" si="0"/>
        <v>401441</v>
      </c>
    </row>
    <row r="19" spans="1:8" ht="23.25" customHeight="1" x14ac:dyDescent="0.2">
      <c r="A19" s="150" t="s">
        <v>18</v>
      </c>
      <c r="B19" s="268">
        <v>8287754.0000000009</v>
      </c>
      <c r="C19" s="268">
        <v>624342.99999999988</v>
      </c>
      <c r="D19" s="268">
        <v>7220</v>
      </c>
      <c r="E19" s="268">
        <v>1217306</v>
      </c>
      <c r="F19" s="268">
        <v>33230.999999999993</v>
      </c>
      <c r="G19" s="268">
        <v>20881</v>
      </c>
      <c r="H19" s="276">
        <f t="shared" si="0"/>
        <v>10190735</v>
      </c>
    </row>
    <row r="20" spans="1:8" s="357" customFormat="1" ht="33" customHeight="1" thickBot="1" x14ac:dyDescent="0.25">
      <c r="A20" s="222" t="s">
        <v>214</v>
      </c>
      <c r="B20" s="280">
        <f t="shared" ref="B20:G20" si="1">SUM(B5:B19)</f>
        <v>21203334.700000003</v>
      </c>
      <c r="C20" s="280">
        <f t="shared" si="1"/>
        <v>3671440.8</v>
      </c>
      <c r="D20" s="280">
        <f t="shared" si="1"/>
        <v>462171</v>
      </c>
      <c r="E20" s="280">
        <f t="shared" si="1"/>
        <v>4662124.5</v>
      </c>
      <c r="F20" s="280">
        <f t="shared" si="1"/>
        <v>1543713.3499999999</v>
      </c>
      <c r="G20" s="280">
        <f t="shared" si="1"/>
        <v>174861.8</v>
      </c>
      <c r="H20" s="280">
        <f t="shared" si="0"/>
        <v>31717646.150000006</v>
      </c>
    </row>
    <row r="21" spans="1:8" ht="37.5" customHeight="1" thickTop="1" x14ac:dyDescent="0.2"/>
    <row r="22" spans="1:8" s="140" customFormat="1" ht="23.25" customHeight="1" x14ac:dyDescent="0.2"/>
    <row r="23" spans="1:8" s="146" customFormat="1" ht="24" customHeight="1" x14ac:dyDescent="0.2">
      <c r="A23" s="263" t="s">
        <v>288</v>
      </c>
      <c r="B23" s="159"/>
      <c r="C23" s="159"/>
      <c r="D23" s="159"/>
      <c r="E23" s="159"/>
      <c r="F23" s="159"/>
      <c r="G23" s="159"/>
      <c r="H23" s="417">
        <v>84</v>
      </c>
    </row>
    <row r="26" spans="1:8" x14ac:dyDescent="0.2">
      <c r="B26" s="287">
        <f>B5/$H5*100</f>
        <v>11.818079883292151</v>
      </c>
      <c r="C26" s="287">
        <f t="shared" ref="C26:H26" si="2">C5/$H5*100</f>
        <v>82.886917632913011</v>
      </c>
      <c r="D26" s="287">
        <f t="shared" si="2"/>
        <v>0.11484571017177689</v>
      </c>
      <c r="E26" s="287">
        <f t="shared" si="2"/>
        <v>3.1239058574849858</v>
      </c>
      <c r="F26" s="287">
        <f t="shared" si="2"/>
        <v>0.52090732827913089</v>
      </c>
      <c r="G26" s="287">
        <f t="shared" si="2"/>
        <v>1.5353435878589421</v>
      </c>
      <c r="H26" s="287">
        <f t="shared" si="2"/>
        <v>100</v>
      </c>
    </row>
    <row r="27" spans="1:8" x14ac:dyDescent="0.2">
      <c r="B27" s="287">
        <f t="shared" ref="B27:H27" si="3">B6/$H6*100</f>
        <v>88.408538526660152</v>
      </c>
      <c r="C27" s="287">
        <f t="shared" si="3"/>
        <v>7.2140179866909566</v>
      </c>
      <c r="D27" s="287">
        <f t="shared" si="3"/>
        <v>0</v>
      </c>
      <c r="E27" s="287">
        <f t="shared" si="3"/>
        <v>4.0100121458176794</v>
      </c>
      <c r="F27" s="287">
        <f t="shared" si="3"/>
        <v>0.34559698074468725</v>
      </c>
      <c r="G27" s="287">
        <f t="shared" si="3"/>
        <v>2.1834360086535026E-2</v>
      </c>
      <c r="H27" s="287">
        <f t="shared" si="3"/>
        <v>100</v>
      </c>
    </row>
    <row r="28" spans="1:8" x14ac:dyDescent="0.2">
      <c r="B28" s="287">
        <f t="shared" ref="B28:H28" si="4">B7/$H7*100</f>
        <v>78.719507530326226</v>
      </c>
      <c r="C28" s="287">
        <f t="shared" si="4"/>
        <v>4.0178705111699635</v>
      </c>
      <c r="D28" s="287">
        <f t="shared" si="4"/>
        <v>3.9449125896379846</v>
      </c>
      <c r="E28" s="287">
        <f t="shared" si="4"/>
        <v>10.259137649006895</v>
      </c>
      <c r="F28" s="287">
        <f t="shared" si="4"/>
        <v>0.5123455490324319</v>
      </c>
      <c r="G28" s="287">
        <f t="shared" si="4"/>
        <v>2.5462261708265022</v>
      </c>
      <c r="H28" s="287">
        <f t="shared" si="4"/>
        <v>100</v>
      </c>
    </row>
    <row r="29" spans="1:8" x14ac:dyDescent="0.2">
      <c r="B29" s="287">
        <f t="shared" ref="B29:H29" si="5">B8/$H8*100</f>
        <v>20.005089586882097</v>
      </c>
      <c r="C29" s="287">
        <f t="shared" si="5"/>
        <v>1.2803553409384558</v>
      </c>
      <c r="D29" s="287">
        <f t="shared" si="5"/>
        <v>0.66141703400230512</v>
      </c>
      <c r="E29" s="287">
        <f t="shared" si="5"/>
        <v>49.433152992523155</v>
      </c>
      <c r="F29" s="287">
        <f t="shared" si="5"/>
        <v>28.390724375289238</v>
      </c>
      <c r="G29" s="287">
        <f t="shared" si="5"/>
        <v>0.22926067036475048</v>
      </c>
      <c r="H29" s="287">
        <f t="shared" si="5"/>
        <v>100</v>
      </c>
    </row>
    <row r="30" spans="1:8" x14ac:dyDescent="0.2">
      <c r="B30" s="287">
        <f t="shared" ref="B30:H30" si="6">B9/$H9*100</f>
        <v>83.898640106259364</v>
      </c>
      <c r="C30" s="287">
        <f t="shared" si="6"/>
        <v>2.5352511262935384</v>
      </c>
      <c r="D30" s="287">
        <f t="shared" si="6"/>
        <v>1.2320078972962552</v>
      </c>
      <c r="E30" s="287">
        <f t="shared" si="6"/>
        <v>11.012127661697678</v>
      </c>
      <c r="F30" s="287">
        <f t="shared" si="6"/>
        <v>0.69050167431175591</v>
      </c>
      <c r="G30" s="287">
        <f t="shared" si="6"/>
        <v>0.63147153414140045</v>
      </c>
      <c r="H30" s="287">
        <f t="shared" si="6"/>
        <v>100</v>
      </c>
    </row>
    <row r="31" spans="1:8" x14ac:dyDescent="0.2">
      <c r="B31" s="287">
        <f t="shared" ref="B31:H31" si="7">B10/$H10*100</f>
        <v>83.466896188813891</v>
      </c>
      <c r="C31" s="287">
        <f t="shared" si="7"/>
        <v>2.2259996703997547</v>
      </c>
      <c r="D31" s="287">
        <f t="shared" si="7"/>
        <v>2.4709715295449617</v>
      </c>
      <c r="E31" s="287">
        <f t="shared" si="7"/>
        <v>9.3020036752487769</v>
      </c>
      <c r="F31" s="287">
        <f t="shared" si="7"/>
        <v>2.5037997713500126</v>
      </c>
      <c r="G31" s="287">
        <f t="shared" si="7"/>
        <v>3.0329164642605832E-2</v>
      </c>
      <c r="H31" s="287">
        <f t="shared" si="7"/>
        <v>100</v>
      </c>
    </row>
    <row r="32" spans="1:8" x14ac:dyDescent="0.2">
      <c r="B32" s="287">
        <f t="shared" ref="B32:H32" si="8">B11/$H11*100</f>
        <v>22.252176723788697</v>
      </c>
      <c r="C32" s="287">
        <f t="shared" si="8"/>
        <v>51.334264092948601</v>
      </c>
      <c r="D32" s="287">
        <f t="shared" si="8"/>
        <v>1.7795020805632999</v>
      </c>
      <c r="E32" s="287">
        <f t="shared" si="8"/>
        <v>4.2743870248584459</v>
      </c>
      <c r="F32" s="287">
        <f t="shared" si="8"/>
        <v>20.350970858467964</v>
      </c>
      <c r="G32" s="287">
        <f t="shared" si="8"/>
        <v>8.6992193729909708E-3</v>
      </c>
      <c r="H32" s="287">
        <f t="shared" si="8"/>
        <v>100</v>
      </c>
    </row>
    <row r="33" spans="2:8" x14ac:dyDescent="0.2">
      <c r="B33" s="287">
        <f t="shared" ref="B33:H33" si="9">B12/$H12*100</f>
        <v>79.341377060360003</v>
      </c>
      <c r="C33" s="287">
        <f t="shared" si="9"/>
        <v>4.2714004111780719</v>
      </c>
      <c r="D33" s="287">
        <f t="shared" si="9"/>
        <v>2.688934092223003E-2</v>
      </c>
      <c r="E33" s="287">
        <f t="shared" si="9"/>
        <v>14.454336607062915</v>
      </c>
      <c r="F33" s="287">
        <f t="shared" si="9"/>
        <v>1.9059965804767942</v>
      </c>
      <c r="G33" s="287">
        <f t="shared" si="9"/>
        <v>0</v>
      </c>
      <c r="H33" s="287">
        <f t="shared" si="9"/>
        <v>100</v>
      </c>
    </row>
    <row r="34" spans="2:8" x14ac:dyDescent="0.2">
      <c r="B34" s="287">
        <f t="shared" ref="B34:H34" si="10">B13/$H13*100</f>
        <v>56.548477650615425</v>
      </c>
      <c r="C34" s="287">
        <f t="shared" si="10"/>
        <v>3.8713020945800052</v>
      </c>
      <c r="D34" s="287">
        <f t="shared" si="10"/>
        <v>3.5154394299287413</v>
      </c>
      <c r="E34" s="287">
        <f t="shared" si="10"/>
        <v>32.611530986827894</v>
      </c>
      <c r="F34" s="287">
        <f t="shared" si="10"/>
        <v>3.4532498380479373</v>
      </c>
      <c r="G34" s="287">
        <f t="shared" si="10"/>
        <v>0</v>
      </c>
      <c r="H34" s="287">
        <f t="shared" si="10"/>
        <v>100</v>
      </c>
    </row>
    <row r="35" spans="2:8" x14ac:dyDescent="0.2">
      <c r="B35" s="287">
        <f t="shared" ref="B35:H35" si="11">B14/$H14*100</f>
        <v>48.840596876435285</v>
      </c>
      <c r="C35" s="287">
        <f t="shared" si="11"/>
        <v>23.736203134287898</v>
      </c>
      <c r="D35" s="287">
        <f t="shared" si="11"/>
        <v>12.660905873705525</v>
      </c>
      <c r="E35" s="287">
        <f t="shared" si="11"/>
        <v>8.2734827448394022</v>
      </c>
      <c r="F35" s="287">
        <f t="shared" si="11"/>
        <v>5.2739185109219182</v>
      </c>
      <c r="G35" s="287">
        <f t="shared" si="11"/>
        <v>1.2148928598099755</v>
      </c>
      <c r="H35" s="287">
        <f t="shared" si="11"/>
        <v>100</v>
      </c>
    </row>
    <row r="36" spans="2:8" x14ac:dyDescent="0.2">
      <c r="B36" s="287">
        <f t="shared" ref="B36:H36" si="12">B15/$H15*100</f>
        <v>60.485178332637027</v>
      </c>
      <c r="C36" s="287">
        <f t="shared" si="12"/>
        <v>2.6264765613280052</v>
      </c>
      <c r="D36" s="287">
        <f t="shared" si="12"/>
        <v>1.715093630481807</v>
      </c>
      <c r="E36" s="287">
        <f t="shared" si="12"/>
        <v>25.06819241310005</v>
      </c>
      <c r="F36" s="287">
        <f t="shared" si="12"/>
        <v>8.4919919282120606</v>
      </c>
      <c r="G36" s="287">
        <f t="shared" si="12"/>
        <v>1.6130671342410599</v>
      </c>
      <c r="H36" s="287">
        <f t="shared" si="12"/>
        <v>100</v>
      </c>
    </row>
    <row r="37" spans="2:8" x14ac:dyDescent="0.2">
      <c r="B37" s="287">
        <f t="shared" ref="B37:H37" si="13">B16/$H16*100</f>
        <v>24.147783853803194</v>
      </c>
      <c r="C37" s="287">
        <f t="shared" si="13"/>
        <v>14.284235667541223</v>
      </c>
      <c r="D37" s="287">
        <f t="shared" si="13"/>
        <v>8.2426242156882719</v>
      </c>
      <c r="E37" s="287">
        <f t="shared" si="13"/>
        <v>37.519465672198876</v>
      </c>
      <c r="F37" s="287">
        <f t="shared" si="13"/>
        <v>11.528068989635559</v>
      </c>
      <c r="G37" s="287">
        <f t="shared" si="13"/>
        <v>4.2778216011328887</v>
      </c>
      <c r="H37" s="287">
        <f t="shared" si="13"/>
        <v>100</v>
      </c>
    </row>
    <row r="38" spans="2:8" x14ac:dyDescent="0.2">
      <c r="B38" s="287">
        <f t="shared" ref="B38:H38" si="14">B17/$H17*100</f>
        <v>40.292125079531935</v>
      </c>
      <c r="C38" s="287">
        <f t="shared" si="14"/>
        <v>4.0733185671239749</v>
      </c>
      <c r="D38" s="287">
        <f t="shared" si="14"/>
        <v>1.7749406391770342</v>
      </c>
      <c r="E38" s="287">
        <f t="shared" si="14"/>
        <v>35.836139036303514</v>
      </c>
      <c r="F38" s="287">
        <f t="shared" si="14"/>
        <v>18.023476677863538</v>
      </c>
      <c r="G38" s="287">
        <f t="shared" si="14"/>
        <v>0</v>
      </c>
      <c r="H38" s="287">
        <f t="shared" si="14"/>
        <v>100</v>
      </c>
    </row>
    <row r="39" spans="2:8" x14ac:dyDescent="0.2">
      <c r="B39" s="287">
        <f t="shared" ref="B39:H39" si="15">B18/$H18*100</f>
        <v>79.506826656968272</v>
      </c>
      <c r="C39" s="287">
        <f t="shared" si="15"/>
        <v>2.0027849671558213</v>
      </c>
      <c r="D39" s="287">
        <f t="shared" si="15"/>
        <v>0</v>
      </c>
      <c r="E39" s="287">
        <f t="shared" si="15"/>
        <v>18.490388375875906</v>
      </c>
      <c r="F39" s="287">
        <f t="shared" si="15"/>
        <v>0</v>
      </c>
      <c r="G39" s="287">
        <f t="shared" si="15"/>
        <v>0</v>
      </c>
      <c r="H39" s="287">
        <f t="shared" si="15"/>
        <v>100</v>
      </c>
    </row>
    <row r="40" spans="2:8" x14ac:dyDescent="0.2">
      <c r="B40" s="287">
        <f t="shared" ref="B40:H40" si="16">B19/$H19*100</f>
        <v>81.326361641235906</v>
      </c>
      <c r="C40" s="287">
        <f t="shared" si="16"/>
        <v>6.1265747760097762</v>
      </c>
      <c r="D40" s="287">
        <f t="shared" si="16"/>
        <v>7.0848667932195283E-2</v>
      </c>
      <c r="E40" s="287">
        <f t="shared" si="16"/>
        <v>11.945222793056635</v>
      </c>
      <c r="F40" s="287">
        <f t="shared" si="16"/>
        <v>0.32609031635107766</v>
      </c>
      <c r="G40" s="287">
        <f t="shared" si="16"/>
        <v>0.2049018054144279</v>
      </c>
      <c r="H40" s="287">
        <f t="shared" si="16"/>
        <v>100</v>
      </c>
    </row>
    <row r="41" spans="2:8" x14ac:dyDescent="0.2">
      <c r="B41" s="287">
        <f t="shared" ref="B41:H41" si="17">B20/$H20*100</f>
        <v>66.850278232264088</v>
      </c>
      <c r="C41" s="287">
        <f t="shared" si="17"/>
        <v>11.575388610607849</v>
      </c>
      <c r="D41" s="287">
        <f t="shared" si="17"/>
        <v>1.457141547687012</v>
      </c>
      <c r="E41" s="287">
        <f t="shared" si="17"/>
        <v>14.698835083636871</v>
      </c>
      <c r="F41" s="287">
        <f t="shared" si="17"/>
        <v>4.8670489061496749</v>
      </c>
      <c r="G41" s="287">
        <f t="shared" si="17"/>
        <v>0.55130761965449304</v>
      </c>
      <c r="H41" s="287">
        <f t="shared" si="17"/>
        <v>100</v>
      </c>
    </row>
  </sheetData>
  <mergeCells count="5">
    <mergeCell ref="A1:H1"/>
    <mergeCell ref="A3:A4"/>
    <mergeCell ref="B3:G3"/>
    <mergeCell ref="H3:H4"/>
    <mergeCell ref="A2:F2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26"/>
  <sheetViews>
    <sheetView rightToLeft="1" view="pageBreakPreview" zoomScaleSheetLayoutView="100" workbookViewId="0">
      <selection activeCell="O5" sqref="O5"/>
    </sheetView>
  </sheetViews>
  <sheetFormatPr defaultRowHeight="14.25" x14ac:dyDescent="0.2"/>
  <cols>
    <col min="1" max="1" width="13.375" style="41" customWidth="1"/>
    <col min="2" max="7" width="13.75" style="132" customWidth="1"/>
    <col min="8" max="8" width="12.25" style="133" customWidth="1"/>
    <col min="9" max="243" width="9.125" style="132"/>
    <col min="244" max="244" width="13.375" style="132" customWidth="1"/>
    <col min="245" max="250" width="13.75" style="132" customWidth="1"/>
    <col min="251" max="251" width="12.25" style="132" customWidth="1"/>
    <col min="252" max="499" width="9.125" style="132"/>
    <col min="500" max="500" width="13.375" style="132" customWidth="1"/>
    <col min="501" max="506" width="13.75" style="132" customWidth="1"/>
    <col min="507" max="507" width="12.25" style="132" customWidth="1"/>
    <col min="508" max="755" width="9.125" style="132"/>
    <col min="756" max="756" width="13.375" style="132" customWidth="1"/>
    <col min="757" max="762" width="13.75" style="132" customWidth="1"/>
    <col min="763" max="763" width="12.25" style="132" customWidth="1"/>
    <col min="764" max="1011" width="9.125" style="132"/>
    <col min="1012" max="1012" width="13.375" style="132" customWidth="1"/>
    <col min="1013" max="1018" width="13.75" style="132" customWidth="1"/>
    <col min="1019" max="1019" width="12.25" style="132" customWidth="1"/>
    <col min="1020" max="1267" width="9.125" style="132"/>
    <col min="1268" max="1268" width="13.375" style="132" customWidth="1"/>
    <col min="1269" max="1274" width="13.75" style="132" customWidth="1"/>
    <col min="1275" max="1275" width="12.25" style="132" customWidth="1"/>
    <col min="1276" max="1523" width="9.125" style="132"/>
    <col min="1524" max="1524" width="13.375" style="132" customWidth="1"/>
    <col min="1525" max="1530" width="13.75" style="132" customWidth="1"/>
    <col min="1531" max="1531" width="12.25" style="132" customWidth="1"/>
    <col min="1532" max="1779" width="9.125" style="132"/>
    <col min="1780" max="1780" width="13.375" style="132" customWidth="1"/>
    <col min="1781" max="1786" width="13.75" style="132" customWidth="1"/>
    <col min="1787" max="1787" width="12.25" style="132" customWidth="1"/>
    <col min="1788" max="2035" width="9.125" style="132"/>
    <col min="2036" max="2036" width="13.375" style="132" customWidth="1"/>
    <col min="2037" max="2042" width="13.75" style="132" customWidth="1"/>
    <col min="2043" max="2043" width="12.25" style="132" customWidth="1"/>
    <col min="2044" max="2291" width="9.125" style="132"/>
    <col min="2292" max="2292" width="13.375" style="132" customWidth="1"/>
    <col min="2293" max="2298" width="13.75" style="132" customWidth="1"/>
    <col min="2299" max="2299" width="12.25" style="132" customWidth="1"/>
    <col min="2300" max="2547" width="9.125" style="132"/>
    <col min="2548" max="2548" width="13.375" style="132" customWidth="1"/>
    <col min="2549" max="2554" width="13.75" style="132" customWidth="1"/>
    <col min="2555" max="2555" width="12.25" style="132" customWidth="1"/>
    <col min="2556" max="2803" width="9.125" style="132"/>
    <col min="2804" max="2804" width="13.375" style="132" customWidth="1"/>
    <col min="2805" max="2810" width="13.75" style="132" customWidth="1"/>
    <col min="2811" max="2811" width="12.25" style="132" customWidth="1"/>
    <col min="2812" max="3059" width="9.125" style="132"/>
    <col min="3060" max="3060" width="13.375" style="132" customWidth="1"/>
    <col min="3061" max="3066" width="13.75" style="132" customWidth="1"/>
    <col min="3067" max="3067" width="12.25" style="132" customWidth="1"/>
    <col min="3068" max="3315" width="9.125" style="132"/>
    <col min="3316" max="3316" width="13.375" style="132" customWidth="1"/>
    <col min="3317" max="3322" width="13.75" style="132" customWidth="1"/>
    <col min="3323" max="3323" width="12.25" style="132" customWidth="1"/>
    <col min="3324" max="3571" width="9.125" style="132"/>
    <col min="3572" max="3572" width="13.375" style="132" customWidth="1"/>
    <col min="3573" max="3578" width="13.75" style="132" customWidth="1"/>
    <col min="3579" max="3579" width="12.25" style="132" customWidth="1"/>
    <col min="3580" max="3827" width="9.125" style="132"/>
    <col min="3828" max="3828" width="13.375" style="132" customWidth="1"/>
    <col min="3829" max="3834" width="13.75" style="132" customWidth="1"/>
    <col min="3835" max="3835" width="12.25" style="132" customWidth="1"/>
    <col min="3836" max="4083" width="9.125" style="132"/>
    <col min="4084" max="4084" width="13.375" style="132" customWidth="1"/>
    <col min="4085" max="4090" width="13.75" style="132" customWidth="1"/>
    <col min="4091" max="4091" width="12.25" style="132" customWidth="1"/>
    <col min="4092" max="4339" width="9.125" style="132"/>
    <col min="4340" max="4340" width="13.375" style="132" customWidth="1"/>
    <col min="4341" max="4346" width="13.75" style="132" customWidth="1"/>
    <col min="4347" max="4347" width="12.25" style="132" customWidth="1"/>
    <col min="4348" max="4595" width="9.125" style="132"/>
    <col min="4596" max="4596" width="13.375" style="132" customWidth="1"/>
    <col min="4597" max="4602" width="13.75" style="132" customWidth="1"/>
    <col min="4603" max="4603" width="12.25" style="132" customWidth="1"/>
    <col min="4604" max="4851" width="9.125" style="132"/>
    <col min="4852" max="4852" width="13.375" style="132" customWidth="1"/>
    <col min="4853" max="4858" width="13.75" style="132" customWidth="1"/>
    <col min="4859" max="4859" width="12.25" style="132" customWidth="1"/>
    <col min="4860" max="5107" width="9.125" style="132"/>
    <col min="5108" max="5108" width="13.375" style="132" customWidth="1"/>
    <col min="5109" max="5114" width="13.75" style="132" customWidth="1"/>
    <col min="5115" max="5115" width="12.25" style="132" customWidth="1"/>
    <col min="5116" max="5363" width="9.125" style="132"/>
    <col min="5364" max="5364" width="13.375" style="132" customWidth="1"/>
    <col min="5365" max="5370" width="13.75" style="132" customWidth="1"/>
    <col min="5371" max="5371" width="12.25" style="132" customWidth="1"/>
    <col min="5372" max="5619" width="9.125" style="132"/>
    <col min="5620" max="5620" width="13.375" style="132" customWidth="1"/>
    <col min="5621" max="5626" width="13.75" style="132" customWidth="1"/>
    <col min="5627" max="5627" width="12.25" style="132" customWidth="1"/>
    <col min="5628" max="5875" width="9.125" style="132"/>
    <col min="5876" max="5876" width="13.375" style="132" customWidth="1"/>
    <col min="5877" max="5882" width="13.75" style="132" customWidth="1"/>
    <col min="5883" max="5883" width="12.25" style="132" customWidth="1"/>
    <col min="5884" max="6131" width="9.125" style="132"/>
    <col min="6132" max="6132" width="13.375" style="132" customWidth="1"/>
    <col min="6133" max="6138" width="13.75" style="132" customWidth="1"/>
    <col min="6139" max="6139" width="12.25" style="132" customWidth="1"/>
    <col min="6140" max="6387" width="9.125" style="132"/>
    <col min="6388" max="6388" width="13.375" style="132" customWidth="1"/>
    <col min="6389" max="6394" width="13.75" style="132" customWidth="1"/>
    <col min="6395" max="6395" width="12.25" style="132" customWidth="1"/>
    <col min="6396" max="6643" width="9.125" style="132"/>
    <col min="6644" max="6644" width="13.375" style="132" customWidth="1"/>
    <col min="6645" max="6650" width="13.75" style="132" customWidth="1"/>
    <col min="6651" max="6651" width="12.25" style="132" customWidth="1"/>
    <col min="6652" max="6899" width="9.125" style="132"/>
    <col min="6900" max="6900" width="13.375" style="132" customWidth="1"/>
    <col min="6901" max="6906" width="13.75" style="132" customWidth="1"/>
    <col min="6907" max="6907" width="12.25" style="132" customWidth="1"/>
    <col min="6908" max="7155" width="9.125" style="132"/>
    <col min="7156" max="7156" width="13.375" style="132" customWidth="1"/>
    <col min="7157" max="7162" width="13.75" style="132" customWidth="1"/>
    <col min="7163" max="7163" width="12.25" style="132" customWidth="1"/>
    <col min="7164" max="7411" width="9.125" style="132"/>
    <col min="7412" max="7412" width="13.375" style="132" customWidth="1"/>
    <col min="7413" max="7418" width="13.75" style="132" customWidth="1"/>
    <col min="7419" max="7419" width="12.25" style="132" customWidth="1"/>
    <col min="7420" max="7667" width="9.125" style="132"/>
    <col min="7668" max="7668" width="13.375" style="132" customWidth="1"/>
    <col min="7669" max="7674" width="13.75" style="132" customWidth="1"/>
    <col min="7675" max="7675" width="12.25" style="132" customWidth="1"/>
    <col min="7676" max="7923" width="9.125" style="132"/>
    <col min="7924" max="7924" width="13.375" style="132" customWidth="1"/>
    <col min="7925" max="7930" width="13.75" style="132" customWidth="1"/>
    <col min="7931" max="7931" width="12.25" style="132" customWidth="1"/>
    <col min="7932" max="8179" width="9.125" style="132"/>
    <col min="8180" max="8180" width="13.375" style="132" customWidth="1"/>
    <col min="8181" max="8186" width="13.75" style="132" customWidth="1"/>
    <col min="8187" max="8187" width="12.25" style="132" customWidth="1"/>
    <col min="8188" max="8435" width="9.125" style="132"/>
    <col min="8436" max="8436" width="13.375" style="132" customWidth="1"/>
    <col min="8437" max="8442" width="13.75" style="132" customWidth="1"/>
    <col min="8443" max="8443" width="12.25" style="132" customWidth="1"/>
    <col min="8444" max="8691" width="9.125" style="132"/>
    <col min="8692" max="8692" width="13.375" style="132" customWidth="1"/>
    <col min="8693" max="8698" width="13.75" style="132" customWidth="1"/>
    <col min="8699" max="8699" width="12.25" style="132" customWidth="1"/>
    <col min="8700" max="8947" width="9.125" style="132"/>
    <col min="8948" max="8948" width="13.375" style="132" customWidth="1"/>
    <col min="8949" max="8954" width="13.75" style="132" customWidth="1"/>
    <col min="8955" max="8955" width="12.25" style="132" customWidth="1"/>
    <col min="8956" max="9203" width="9.125" style="132"/>
    <col min="9204" max="9204" width="13.375" style="132" customWidth="1"/>
    <col min="9205" max="9210" width="13.75" style="132" customWidth="1"/>
    <col min="9211" max="9211" width="12.25" style="132" customWidth="1"/>
    <col min="9212" max="9459" width="9.125" style="132"/>
    <col min="9460" max="9460" width="13.375" style="132" customWidth="1"/>
    <col min="9461" max="9466" width="13.75" style="132" customWidth="1"/>
    <col min="9467" max="9467" width="12.25" style="132" customWidth="1"/>
    <col min="9468" max="9715" width="9.125" style="132"/>
    <col min="9716" max="9716" width="13.375" style="132" customWidth="1"/>
    <col min="9717" max="9722" width="13.75" style="132" customWidth="1"/>
    <col min="9723" max="9723" width="12.25" style="132" customWidth="1"/>
    <col min="9724" max="9971" width="9.125" style="132"/>
    <col min="9972" max="9972" width="13.375" style="132" customWidth="1"/>
    <col min="9973" max="9978" width="13.75" style="132" customWidth="1"/>
    <col min="9979" max="9979" width="12.25" style="132" customWidth="1"/>
    <col min="9980" max="10227" width="9.125" style="132"/>
    <col min="10228" max="10228" width="13.375" style="132" customWidth="1"/>
    <col min="10229" max="10234" width="13.75" style="132" customWidth="1"/>
    <col min="10235" max="10235" width="12.25" style="132" customWidth="1"/>
    <col min="10236" max="10483" width="9.125" style="132"/>
    <col min="10484" max="10484" width="13.375" style="132" customWidth="1"/>
    <col min="10485" max="10490" width="13.75" style="132" customWidth="1"/>
    <col min="10491" max="10491" width="12.25" style="132" customWidth="1"/>
    <col min="10492" max="10739" width="9.125" style="132"/>
    <col min="10740" max="10740" width="13.375" style="132" customWidth="1"/>
    <col min="10741" max="10746" width="13.75" style="132" customWidth="1"/>
    <col min="10747" max="10747" width="12.25" style="132" customWidth="1"/>
    <col min="10748" max="10995" width="9.125" style="132"/>
    <col min="10996" max="10996" width="13.375" style="132" customWidth="1"/>
    <col min="10997" max="11002" width="13.75" style="132" customWidth="1"/>
    <col min="11003" max="11003" width="12.25" style="132" customWidth="1"/>
    <col min="11004" max="11251" width="9.125" style="132"/>
    <col min="11252" max="11252" width="13.375" style="132" customWidth="1"/>
    <col min="11253" max="11258" width="13.75" style="132" customWidth="1"/>
    <col min="11259" max="11259" width="12.25" style="132" customWidth="1"/>
    <col min="11260" max="11507" width="9.125" style="132"/>
    <col min="11508" max="11508" width="13.375" style="132" customWidth="1"/>
    <col min="11509" max="11514" width="13.75" style="132" customWidth="1"/>
    <col min="11515" max="11515" width="12.25" style="132" customWidth="1"/>
    <col min="11516" max="11763" width="9.125" style="132"/>
    <col min="11764" max="11764" width="13.375" style="132" customWidth="1"/>
    <col min="11765" max="11770" width="13.75" style="132" customWidth="1"/>
    <col min="11771" max="11771" width="12.25" style="132" customWidth="1"/>
    <col min="11772" max="12019" width="9.125" style="132"/>
    <col min="12020" max="12020" width="13.375" style="132" customWidth="1"/>
    <col min="12021" max="12026" width="13.75" style="132" customWidth="1"/>
    <col min="12027" max="12027" width="12.25" style="132" customWidth="1"/>
    <col min="12028" max="12275" width="9.125" style="132"/>
    <col min="12276" max="12276" width="13.375" style="132" customWidth="1"/>
    <col min="12277" max="12282" width="13.75" style="132" customWidth="1"/>
    <col min="12283" max="12283" width="12.25" style="132" customWidth="1"/>
    <col min="12284" max="12531" width="9.125" style="132"/>
    <col min="12532" max="12532" width="13.375" style="132" customWidth="1"/>
    <col min="12533" max="12538" width="13.75" style="132" customWidth="1"/>
    <col min="12539" max="12539" width="12.25" style="132" customWidth="1"/>
    <col min="12540" max="12787" width="9.125" style="132"/>
    <col min="12788" max="12788" width="13.375" style="132" customWidth="1"/>
    <col min="12789" max="12794" width="13.75" style="132" customWidth="1"/>
    <col min="12795" max="12795" width="12.25" style="132" customWidth="1"/>
    <col min="12796" max="13043" width="9.125" style="132"/>
    <col min="13044" max="13044" width="13.375" style="132" customWidth="1"/>
    <col min="13045" max="13050" width="13.75" style="132" customWidth="1"/>
    <col min="13051" max="13051" width="12.25" style="132" customWidth="1"/>
    <col min="13052" max="13299" width="9.125" style="132"/>
    <col min="13300" max="13300" width="13.375" style="132" customWidth="1"/>
    <col min="13301" max="13306" width="13.75" style="132" customWidth="1"/>
    <col min="13307" max="13307" width="12.25" style="132" customWidth="1"/>
    <col min="13308" max="13555" width="9.125" style="132"/>
    <col min="13556" max="13556" width="13.375" style="132" customWidth="1"/>
    <col min="13557" max="13562" width="13.75" style="132" customWidth="1"/>
    <col min="13563" max="13563" width="12.25" style="132" customWidth="1"/>
    <col min="13564" max="13811" width="9.125" style="132"/>
    <col min="13812" max="13812" width="13.375" style="132" customWidth="1"/>
    <col min="13813" max="13818" width="13.75" style="132" customWidth="1"/>
    <col min="13819" max="13819" width="12.25" style="132" customWidth="1"/>
    <col min="13820" max="14067" width="9.125" style="132"/>
    <col min="14068" max="14068" width="13.375" style="132" customWidth="1"/>
    <col min="14069" max="14074" width="13.75" style="132" customWidth="1"/>
    <col min="14075" max="14075" width="12.25" style="132" customWidth="1"/>
    <col min="14076" max="14323" width="9.125" style="132"/>
    <col min="14324" max="14324" width="13.375" style="132" customWidth="1"/>
    <col min="14325" max="14330" width="13.75" style="132" customWidth="1"/>
    <col min="14331" max="14331" width="12.25" style="132" customWidth="1"/>
    <col min="14332" max="14579" width="9.125" style="132"/>
    <col min="14580" max="14580" width="13.375" style="132" customWidth="1"/>
    <col min="14581" max="14586" width="13.75" style="132" customWidth="1"/>
    <col min="14587" max="14587" width="12.25" style="132" customWidth="1"/>
    <col min="14588" max="14835" width="9.125" style="132"/>
    <col min="14836" max="14836" width="13.375" style="132" customWidth="1"/>
    <col min="14837" max="14842" width="13.75" style="132" customWidth="1"/>
    <col min="14843" max="14843" width="12.25" style="132" customWidth="1"/>
    <col min="14844" max="15091" width="9.125" style="132"/>
    <col min="15092" max="15092" width="13.375" style="132" customWidth="1"/>
    <col min="15093" max="15098" width="13.75" style="132" customWidth="1"/>
    <col min="15099" max="15099" width="12.25" style="132" customWidth="1"/>
    <col min="15100" max="15347" width="9.125" style="132"/>
    <col min="15348" max="15348" width="13.375" style="132" customWidth="1"/>
    <col min="15349" max="15354" width="13.75" style="132" customWidth="1"/>
    <col min="15355" max="15355" width="12.25" style="132" customWidth="1"/>
    <col min="15356" max="15603" width="9.125" style="132"/>
    <col min="15604" max="15604" width="13.375" style="132" customWidth="1"/>
    <col min="15605" max="15610" width="13.75" style="132" customWidth="1"/>
    <col min="15611" max="15611" width="12.25" style="132" customWidth="1"/>
    <col min="15612" max="15859" width="9.125" style="132"/>
    <col min="15860" max="15860" width="13.375" style="132" customWidth="1"/>
    <col min="15861" max="15866" width="13.75" style="132" customWidth="1"/>
    <col min="15867" max="15867" width="12.25" style="132" customWidth="1"/>
    <col min="15868" max="16115" width="9.125" style="132"/>
    <col min="16116" max="16116" width="13.375" style="132" customWidth="1"/>
    <col min="16117" max="16122" width="13.75" style="132" customWidth="1"/>
    <col min="16123" max="16123" width="12.25" style="132" customWidth="1"/>
    <col min="16124" max="16384" width="9.125" style="132"/>
  </cols>
  <sheetData>
    <row r="1" spans="1:8" ht="30" customHeight="1" x14ac:dyDescent="0.2">
      <c r="A1" s="432" t="s">
        <v>193</v>
      </c>
      <c r="B1" s="432"/>
      <c r="C1" s="432"/>
      <c r="D1" s="432"/>
      <c r="E1" s="432"/>
      <c r="F1" s="432"/>
      <c r="G1" s="432"/>
      <c r="H1" s="432"/>
    </row>
    <row r="2" spans="1:8" ht="27" customHeight="1" thickBot="1" x14ac:dyDescent="0.25">
      <c r="A2" s="429" t="s">
        <v>389</v>
      </c>
      <c r="B2" s="10"/>
      <c r="C2" s="10"/>
      <c r="D2" s="10"/>
      <c r="E2" s="10"/>
      <c r="F2" s="10"/>
      <c r="G2" s="10"/>
      <c r="H2" s="186"/>
    </row>
    <row r="3" spans="1:8" ht="24" customHeight="1" thickTop="1" x14ac:dyDescent="0.2">
      <c r="A3" s="441" t="s">
        <v>0</v>
      </c>
      <c r="B3" s="433" t="s">
        <v>254</v>
      </c>
      <c r="C3" s="433"/>
      <c r="D3" s="433"/>
      <c r="E3" s="433"/>
      <c r="F3" s="433"/>
      <c r="G3" s="433"/>
      <c r="H3" s="436" t="s">
        <v>19</v>
      </c>
    </row>
    <row r="4" spans="1:8" ht="27.75" customHeight="1" x14ac:dyDescent="0.2">
      <c r="A4" s="442"/>
      <c r="B4" s="178" t="s">
        <v>33</v>
      </c>
      <c r="C4" s="178" t="s">
        <v>34</v>
      </c>
      <c r="D4" s="178" t="s">
        <v>55</v>
      </c>
      <c r="E4" s="178" t="s">
        <v>202</v>
      </c>
      <c r="F4" s="178" t="s">
        <v>35</v>
      </c>
      <c r="G4" s="178" t="s">
        <v>56</v>
      </c>
      <c r="H4" s="439"/>
    </row>
    <row r="5" spans="1:8" ht="23.25" customHeight="1" x14ac:dyDescent="0.2">
      <c r="A5" s="170" t="s">
        <v>2</v>
      </c>
      <c r="B5" s="167">
        <v>11.818079883292151</v>
      </c>
      <c r="C5" s="167">
        <v>82.886917632913011</v>
      </c>
      <c r="D5" s="167">
        <v>0.11484571017177689</v>
      </c>
      <c r="E5" s="167">
        <v>3.1239058574849858</v>
      </c>
      <c r="F5" s="167">
        <v>0.52090732827913089</v>
      </c>
      <c r="G5" s="167">
        <v>1.5353435878589421</v>
      </c>
      <c r="H5" s="167">
        <v>100</v>
      </c>
    </row>
    <row r="6" spans="1:8" ht="23.25" customHeight="1" x14ac:dyDescent="0.2">
      <c r="A6" s="170" t="s">
        <v>4</v>
      </c>
      <c r="B6" s="167">
        <v>88.408538526660152</v>
      </c>
      <c r="C6" s="167">
        <v>7.2140179866909566</v>
      </c>
      <c r="D6" s="167">
        <v>0</v>
      </c>
      <c r="E6" s="167">
        <v>4.0100121458176794</v>
      </c>
      <c r="F6" s="167">
        <v>0.34559698074468725</v>
      </c>
      <c r="G6" s="167">
        <v>2.1834360086535026E-2</v>
      </c>
      <c r="H6" s="167">
        <v>100</v>
      </c>
    </row>
    <row r="7" spans="1:8" ht="23.25" customHeight="1" x14ac:dyDescent="0.2">
      <c r="A7" s="170" t="s">
        <v>6</v>
      </c>
      <c r="B7" s="167">
        <v>78.719507530326226</v>
      </c>
      <c r="C7" s="167">
        <v>4.0178705111699635</v>
      </c>
      <c r="D7" s="167">
        <v>3.9449125896379846</v>
      </c>
      <c r="E7" s="167">
        <v>10.259137649006895</v>
      </c>
      <c r="F7" s="167">
        <v>0.5123455490324319</v>
      </c>
      <c r="G7" s="167">
        <v>2.5462261708265022</v>
      </c>
      <c r="H7" s="167">
        <v>100</v>
      </c>
    </row>
    <row r="8" spans="1:8" ht="23.25" customHeight="1" x14ac:dyDescent="0.2">
      <c r="A8" s="170" t="s">
        <v>7</v>
      </c>
      <c r="B8" s="167">
        <v>20.005089586882097</v>
      </c>
      <c r="C8" s="167">
        <v>1.2803553409384558</v>
      </c>
      <c r="D8" s="167">
        <v>0.66141703400230512</v>
      </c>
      <c r="E8" s="167">
        <v>49.433152992523155</v>
      </c>
      <c r="F8" s="167">
        <v>28.390724375289238</v>
      </c>
      <c r="G8" s="167">
        <v>0.22926067036475048</v>
      </c>
      <c r="H8" s="167">
        <v>100</v>
      </c>
    </row>
    <row r="9" spans="1:8" ht="23.25" customHeight="1" x14ac:dyDescent="0.2">
      <c r="A9" s="170" t="s">
        <v>8</v>
      </c>
      <c r="B9" s="167">
        <v>83.898640106259364</v>
      </c>
      <c r="C9" s="167">
        <v>2.5352511262935384</v>
      </c>
      <c r="D9" s="167">
        <v>1.2320078972962552</v>
      </c>
      <c r="E9" s="167">
        <v>11.012127661697678</v>
      </c>
      <c r="F9" s="167">
        <v>0.69050167431175591</v>
      </c>
      <c r="G9" s="167">
        <v>0.63147153414140045</v>
      </c>
      <c r="H9" s="167">
        <v>100</v>
      </c>
    </row>
    <row r="10" spans="1:8" ht="23.25" customHeight="1" x14ac:dyDescent="0.2">
      <c r="A10" s="170" t="s">
        <v>9</v>
      </c>
      <c r="B10" s="167">
        <v>83.466896188813891</v>
      </c>
      <c r="C10" s="167">
        <v>2.2259996703997547</v>
      </c>
      <c r="D10" s="167">
        <v>2.4709715295449617</v>
      </c>
      <c r="E10" s="167">
        <v>9.3020036752487769</v>
      </c>
      <c r="F10" s="167">
        <v>2.5037997713500126</v>
      </c>
      <c r="G10" s="167">
        <v>3.0329164642605832E-2</v>
      </c>
      <c r="H10" s="167">
        <v>100</v>
      </c>
    </row>
    <row r="11" spans="1:8" ht="23.25" customHeight="1" x14ac:dyDescent="0.2">
      <c r="A11" s="170" t="s">
        <v>10</v>
      </c>
      <c r="B11" s="167">
        <v>22.252176723788697</v>
      </c>
      <c r="C11" s="167">
        <v>51.334264092948601</v>
      </c>
      <c r="D11" s="167">
        <v>1.7795020805632999</v>
      </c>
      <c r="E11" s="167">
        <v>4.2743870248584459</v>
      </c>
      <c r="F11" s="167">
        <v>20.350970858467964</v>
      </c>
      <c r="G11" s="167">
        <v>8.6992193729909708E-3</v>
      </c>
      <c r="H11" s="167">
        <v>100</v>
      </c>
    </row>
    <row r="12" spans="1:8" ht="23.25" customHeight="1" x14ac:dyDescent="0.2">
      <c r="A12" s="170" t="s">
        <v>11</v>
      </c>
      <c r="B12" s="167">
        <v>79.341377060360003</v>
      </c>
      <c r="C12" s="167">
        <v>4.2714004111780719</v>
      </c>
      <c r="D12" s="167">
        <v>2.688934092223003E-2</v>
      </c>
      <c r="E12" s="167">
        <v>14.454336607062915</v>
      </c>
      <c r="F12" s="167">
        <v>1.9059965804767942</v>
      </c>
      <c r="G12" s="167">
        <v>0</v>
      </c>
      <c r="H12" s="167">
        <v>100</v>
      </c>
    </row>
    <row r="13" spans="1:8" ht="23.25" customHeight="1" x14ac:dyDescent="0.2">
      <c r="A13" s="170" t="s">
        <v>12</v>
      </c>
      <c r="B13" s="167">
        <v>56.548477650615425</v>
      </c>
      <c r="C13" s="167">
        <v>3.8713020945800052</v>
      </c>
      <c r="D13" s="167">
        <v>3.5154394299287413</v>
      </c>
      <c r="E13" s="167">
        <v>32.611530986827894</v>
      </c>
      <c r="F13" s="167">
        <v>3.4532498380479373</v>
      </c>
      <c r="G13" s="167">
        <v>0</v>
      </c>
      <c r="H13" s="167">
        <v>100</v>
      </c>
    </row>
    <row r="14" spans="1:8" ht="23.25" customHeight="1" x14ac:dyDescent="0.2">
      <c r="A14" s="170" t="s">
        <v>13</v>
      </c>
      <c r="B14" s="167">
        <v>48.840596876435285</v>
      </c>
      <c r="C14" s="167">
        <v>23.736203134287898</v>
      </c>
      <c r="D14" s="167">
        <v>12.660905873705525</v>
      </c>
      <c r="E14" s="167">
        <v>8.2734827448394022</v>
      </c>
      <c r="F14" s="167">
        <v>5.2739185109219182</v>
      </c>
      <c r="G14" s="167">
        <v>1.2148928598099755</v>
      </c>
      <c r="H14" s="167">
        <v>100</v>
      </c>
    </row>
    <row r="15" spans="1:8" ht="23.25" customHeight="1" x14ac:dyDescent="0.2">
      <c r="A15" s="170" t="s">
        <v>14</v>
      </c>
      <c r="B15" s="167">
        <v>60.485178332637027</v>
      </c>
      <c r="C15" s="167">
        <v>2.6264765613280052</v>
      </c>
      <c r="D15" s="167">
        <v>1.715093630481807</v>
      </c>
      <c r="E15" s="167">
        <v>25.06819241310005</v>
      </c>
      <c r="F15" s="167">
        <v>8.4919919282120606</v>
      </c>
      <c r="G15" s="167">
        <v>1.6130671342410599</v>
      </c>
      <c r="H15" s="167">
        <v>100</v>
      </c>
    </row>
    <row r="16" spans="1:8" ht="23.25" customHeight="1" x14ac:dyDescent="0.2">
      <c r="A16" s="170" t="s">
        <v>15</v>
      </c>
      <c r="B16" s="153">
        <v>24.147783853803194</v>
      </c>
      <c r="C16" s="153">
        <v>14.284235667541223</v>
      </c>
      <c r="D16" s="153">
        <v>8.2426242156882719</v>
      </c>
      <c r="E16" s="153">
        <v>37.519465672198876</v>
      </c>
      <c r="F16" s="153">
        <v>11.528068989635559</v>
      </c>
      <c r="G16" s="167">
        <v>4.2778216011328887</v>
      </c>
      <c r="H16" s="167">
        <v>100</v>
      </c>
    </row>
    <row r="17" spans="1:8" ht="23.25" customHeight="1" x14ac:dyDescent="0.2">
      <c r="A17" s="170" t="s">
        <v>16</v>
      </c>
      <c r="B17" s="185">
        <v>40.292125079531935</v>
      </c>
      <c r="C17" s="185">
        <v>4.0733185671239749</v>
      </c>
      <c r="D17" s="167">
        <v>1.7749406391770342</v>
      </c>
      <c r="E17" s="185">
        <v>35.836139036303514</v>
      </c>
      <c r="F17" s="185">
        <v>18.023476677863538</v>
      </c>
      <c r="G17" s="185">
        <v>0</v>
      </c>
      <c r="H17" s="167">
        <v>100</v>
      </c>
    </row>
    <row r="18" spans="1:8" ht="23.25" customHeight="1" x14ac:dyDescent="0.2">
      <c r="A18" s="170" t="s">
        <v>17</v>
      </c>
      <c r="B18" s="167">
        <v>79.506826656968272</v>
      </c>
      <c r="C18" s="167">
        <v>2.0027849671558213</v>
      </c>
      <c r="D18" s="167">
        <v>0</v>
      </c>
      <c r="E18" s="167">
        <v>18.490388375875906</v>
      </c>
      <c r="F18" s="167">
        <v>0</v>
      </c>
      <c r="G18" s="167">
        <v>0</v>
      </c>
      <c r="H18" s="167">
        <v>100</v>
      </c>
    </row>
    <row r="19" spans="1:8" ht="23.25" customHeight="1" x14ac:dyDescent="0.2">
      <c r="A19" s="150" t="s">
        <v>18</v>
      </c>
      <c r="B19" s="153">
        <v>81.326361641235906</v>
      </c>
      <c r="C19" s="153">
        <v>6.1265747760097762</v>
      </c>
      <c r="D19" s="153">
        <v>7.0848667932195283E-2</v>
      </c>
      <c r="E19" s="153">
        <v>11.945222793056635</v>
      </c>
      <c r="F19" s="153">
        <v>0.32609031635107766</v>
      </c>
      <c r="G19" s="153">
        <v>0.2049018054144279</v>
      </c>
      <c r="H19" s="153">
        <v>100</v>
      </c>
    </row>
    <row r="20" spans="1:8" s="357" customFormat="1" ht="33" customHeight="1" thickBot="1" x14ac:dyDescent="0.25">
      <c r="A20" s="222" t="s">
        <v>214</v>
      </c>
      <c r="B20" s="356">
        <v>66.850278232264088</v>
      </c>
      <c r="C20" s="356">
        <v>11.575388610607849</v>
      </c>
      <c r="D20" s="356">
        <v>1.457141547687012</v>
      </c>
      <c r="E20" s="356">
        <v>14.698835083636871</v>
      </c>
      <c r="F20" s="356">
        <v>4.8670489061496749</v>
      </c>
      <c r="G20" s="356">
        <v>0.55130761965449304</v>
      </c>
      <c r="H20" s="356">
        <v>100</v>
      </c>
    </row>
    <row r="21" spans="1:8" ht="6" customHeight="1" thickTop="1" x14ac:dyDescent="0.2"/>
    <row r="22" spans="1:8" ht="16.5" customHeight="1" x14ac:dyDescent="0.2">
      <c r="A22" s="148"/>
      <c r="B22" s="20"/>
      <c r="C22" s="20"/>
      <c r="D22" s="20"/>
      <c r="E22" s="131"/>
      <c r="F22" s="131"/>
      <c r="G22" s="131"/>
    </row>
    <row r="23" spans="1:8" ht="18" customHeight="1" x14ac:dyDescent="0.2"/>
    <row r="24" spans="1:8" s="140" customFormat="1" ht="18" customHeight="1" x14ac:dyDescent="0.2">
      <c r="A24" s="41"/>
      <c r="H24" s="141"/>
    </row>
    <row r="25" spans="1:8" ht="9.75" customHeight="1" x14ac:dyDescent="0.2"/>
    <row r="26" spans="1:8" s="146" customFormat="1" ht="24" customHeight="1" x14ac:dyDescent="0.2">
      <c r="A26" s="263" t="s">
        <v>288</v>
      </c>
      <c r="B26" s="159"/>
      <c r="C26" s="159"/>
      <c r="D26" s="159"/>
      <c r="E26" s="159"/>
      <c r="F26" s="159"/>
      <c r="G26" s="159"/>
      <c r="H26" s="417">
        <v>85</v>
      </c>
    </row>
  </sheetData>
  <mergeCells count="4">
    <mergeCell ref="A1:H1"/>
    <mergeCell ref="A3:A4"/>
    <mergeCell ref="B3:G3"/>
    <mergeCell ref="H3:H4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2"/>
  <sheetViews>
    <sheetView rightToLeft="1" view="pageBreakPreview" zoomScaleSheetLayoutView="100" workbookViewId="0">
      <selection activeCell="M6" sqref="M6"/>
    </sheetView>
  </sheetViews>
  <sheetFormatPr defaultRowHeight="14.25" x14ac:dyDescent="0.2"/>
  <cols>
    <col min="1" max="2" width="13.375" style="41" customWidth="1"/>
    <col min="3" max="8" width="13.75" style="146" customWidth="1"/>
    <col min="9" max="245" width="9.125" style="146"/>
    <col min="246" max="246" width="13.375" style="146" customWidth="1"/>
    <col min="247" max="252" width="13.75" style="146" customWidth="1"/>
    <col min="253" max="253" width="12.25" style="146" customWidth="1"/>
    <col min="254" max="501" width="9.125" style="146"/>
    <col min="502" max="502" width="13.375" style="146" customWidth="1"/>
    <col min="503" max="508" width="13.75" style="146" customWidth="1"/>
    <col min="509" max="509" width="12.25" style="146" customWidth="1"/>
    <col min="510" max="757" width="9.125" style="146"/>
    <col min="758" max="758" width="13.375" style="146" customWidth="1"/>
    <col min="759" max="764" width="13.75" style="146" customWidth="1"/>
    <col min="765" max="765" width="12.25" style="146" customWidth="1"/>
    <col min="766" max="1013" width="9.125" style="146"/>
    <col min="1014" max="1014" width="13.375" style="146" customWidth="1"/>
    <col min="1015" max="1020" width="13.75" style="146" customWidth="1"/>
    <col min="1021" max="1021" width="12.25" style="146" customWidth="1"/>
    <col min="1022" max="1269" width="9.125" style="146"/>
    <col min="1270" max="1270" width="13.375" style="146" customWidth="1"/>
    <col min="1271" max="1276" width="13.75" style="146" customWidth="1"/>
    <col min="1277" max="1277" width="12.25" style="146" customWidth="1"/>
    <col min="1278" max="1525" width="9.125" style="146"/>
    <col min="1526" max="1526" width="13.375" style="146" customWidth="1"/>
    <col min="1527" max="1532" width="13.75" style="146" customWidth="1"/>
    <col min="1533" max="1533" width="12.25" style="146" customWidth="1"/>
    <col min="1534" max="1781" width="9.125" style="146"/>
    <col min="1782" max="1782" width="13.375" style="146" customWidth="1"/>
    <col min="1783" max="1788" width="13.75" style="146" customWidth="1"/>
    <col min="1789" max="1789" width="12.25" style="146" customWidth="1"/>
    <col min="1790" max="2037" width="9.125" style="146"/>
    <col min="2038" max="2038" width="13.375" style="146" customWidth="1"/>
    <col min="2039" max="2044" width="13.75" style="146" customWidth="1"/>
    <col min="2045" max="2045" width="12.25" style="146" customWidth="1"/>
    <col min="2046" max="2293" width="9.125" style="146"/>
    <col min="2294" max="2294" width="13.375" style="146" customWidth="1"/>
    <col min="2295" max="2300" width="13.75" style="146" customWidth="1"/>
    <col min="2301" max="2301" width="12.25" style="146" customWidth="1"/>
    <col min="2302" max="2549" width="9.125" style="146"/>
    <col min="2550" max="2550" width="13.375" style="146" customWidth="1"/>
    <col min="2551" max="2556" width="13.75" style="146" customWidth="1"/>
    <col min="2557" max="2557" width="12.25" style="146" customWidth="1"/>
    <col min="2558" max="2805" width="9.125" style="146"/>
    <col min="2806" max="2806" width="13.375" style="146" customWidth="1"/>
    <col min="2807" max="2812" width="13.75" style="146" customWidth="1"/>
    <col min="2813" max="2813" width="12.25" style="146" customWidth="1"/>
    <col min="2814" max="3061" width="9.125" style="146"/>
    <col min="3062" max="3062" width="13.375" style="146" customWidth="1"/>
    <col min="3063" max="3068" width="13.75" style="146" customWidth="1"/>
    <col min="3069" max="3069" width="12.25" style="146" customWidth="1"/>
    <col min="3070" max="3317" width="9.125" style="146"/>
    <col min="3318" max="3318" width="13.375" style="146" customWidth="1"/>
    <col min="3319" max="3324" width="13.75" style="146" customWidth="1"/>
    <col min="3325" max="3325" width="12.25" style="146" customWidth="1"/>
    <col min="3326" max="3573" width="9.125" style="146"/>
    <col min="3574" max="3574" width="13.375" style="146" customWidth="1"/>
    <col min="3575" max="3580" width="13.75" style="146" customWidth="1"/>
    <col min="3581" max="3581" width="12.25" style="146" customWidth="1"/>
    <col min="3582" max="3829" width="9.125" style="146"/>
    <col min="3830" max="3830" width="13.375" style="146" customWidth="1"/>
    <col min="3831" max="3836" width="13.75" style="146" customWidth="1"/>
    <col min="3837" max="3837" width="12.25" style="146" customWidth="1"/>
    <col min="3838" max="4085" width="9.125" style="146"/>
    <col min="4086" max="4086" width="13.375" style="146" customWidth="1"/>
    <col min="4087" max="4092" width="13.75" style="146" customWidth="1"/>
    <col min="4093" max="4093" width="12.25" style="146" customWidth="1"/>
    <col min="4094" max="4341" width="9.125" style="146"/>
    <col min="4342" max="4342" width="13.375" style="146" customWidth="1"/>
    <col min="4343" max="4348" width="13.75" style="146" customWidth="1"/>
    <col min="4349" max="4349" width="12.25" style="146" customWidth="1"/>
    <col min="4350" max="4597" width="9.125" style="146"/>
    <col min="4598" max="4598" width="13.375" style="146" customWidth="1"/>
    <col min="4599" max="4604" width="13.75" style="146" customWidth="1"/>
    <col min="4605" max="4605" width="12.25" style="146" customWidth="1"/>
    <col min="4606" max="4853" width="9.125" style="146"/>
    <col min="4854" max="4854" width="13.375" style="146" customWidth="1"/>
    <col min="4855" max="4860" width="13.75" style="146" customWidth="1"/>
    <col min="4861" max="4861" width="12.25" style="146" customWidth="1"/>
    <col min="4862" max="5109" width="9.125" style="146"/>
    <col min="5110" max="5110" width="13.375" style="146" customWidth="1"/>
    <col min="5111" max="5116" width="13.75" style="146" customWidth="1"/>
    <col min="5117" max="5117" width="12.25" style="146" customWidth="1"/>
    <col min="5118" max="5365" width="9.125" style="146"/>
    <col min="5366" max="5366" width="13.375" style="146" customWidth="1"/>
    <col min="5367" max="5372" width="13.75" style="146" customWidth="1"/>
    <col min="5373" max="5373" width="12.25" style="146" customWidth="1"/>
    <col min="5374" max="5621" width="9.125" style="146"/>
    <col min="5622" max="5622" width="13.375" style="146" customWidth="1"/>
    <col min="5623" max="5628" width="13.75" style="146" customWidth="1"/>
    <col min="5629" max="5629" width="12.25" style="146" customWidth="1"/>
    <col min="5630" max="5877" width="9.125" style="146"/>
    <col min="5878" max="5878" width="13.375" style="146" customWidth="1"/>
    <col min="5879" max="5884" width="13.75" style="146" customWidth="1"/>
    <col min="5885" max="5885" width="12.25" style="146" customWidth="1"/>
    <col min="5886" max="6133" width="9.125" style="146"/>
    <col min="6134" max="6134" width="13.375" style="146" customWidth="1"/>
    <col min="6135" max="6140" width="13.75" style="146" customWidth="1"/>
    <col min="6141" max="6141" width="12.25" style="146" customWidth="1"/>
    <col min="6142" max="6389" width="9.125" style="146"/>
    <col min="6390" max="6390" width="13.375" style="146" customWidth="1"/>
    <col min="6391" max="6396" width="13.75" style="146" customWidth="1"/>
    <col min="6397" max="6397" width="12.25" style="146" customWidth="1"/>
    <col min="6398" max="6645" width="9.125" style="146"/>
    <col min="6646" max="6646" width="13.375" style="146" customWidth="1"/>
    <col min="6647" max="6652" width="13.75" style="146" customWidth="1"/>
    <col min="6653" max="6653" width="12.25" style="146" customWidth="1"/>
    <col min="6654" max="6901" width="9.125" style="146"/>
    <col min="6902" max="6902" width="13.375" style="146" customWidth="1"/>
    <col min="6903" max="6908" width="13.75" style="146" customWidth="1"/>
    <col min="6909" max="6909" width="12.25" style="146" customWidth="1"/>
    <col min="6910" max="7157" width="9.125" style="146"/>
    <col min="7158" max="7158" width="13.375" style="146" customWidth="1"/>
    <col min="7159" max="7164" width="13.75" style="146" customWidth="1"/>
    <col min="7165" max="7165" width="12.25" style="146" customWidth="1"/>
    <col min="7166" max="7413" width="9.125" style="146"/>
    <col min="7414" max="7414" width="13.375" style="146" customWidth="1"/>
    <col min="7415" max="7420" width="13.75" style="146" customWidth="1"/>
    <col min="7421" max="7421" width="12.25" style="146" customWidth="1"/>
    <col min="7422" max="7669" width="9.125" style="146"/>
    <col min="7670" max="7670" width="13.375" style="146" customWidth="1"/>
    <col min="7671" max="7676" width="13.75" style="146" customWidth="1"/>
    <col min="7677" max="7677" width="12.25" style="146" customWidth="1"/>
    <col min="7678" max="7925" width="9.125" style="146"/>
    <col min="7926" max="7926" width="13.375" style="146" customWidth="1"/>
    <col min="7927" max="7932" width="13.75" style="146" customWidth="1"/>
    <col min="7933" max="7933" width="12.25" style="146" customWidth="1"/>
    <col min="7934" max="8181" width="9.125" style="146"/>
    <col min="8182" max="8182" width="13.375" style="146" customWidth="1"/>
    <col min="8183" max="8188" width="13.75" style="146" customWidth="1"/>
    <col min="8189" max="8189" width="12.25" style="146" customWidth="1"/>
    <col min="8190" max="8437" width="9.125" style="146"/>
    <col min="8438" max="8438" width="13.375" style="146" customWidth="1"/>
    <col min="8439" max="8444" width="13.75" style="146" customWidth="1"/>
    <col min="8445" max="8445" width="12.25" style="146" customWidth="1"/>
    <col min="8446" max="8693" width="9.125" style="146"/>
    <col min="8694" max="8694" width="13.375" style="146" customWidth="1"/>
    <col min="8695" max="8700" width="13.75" style="146" customWidth="1"/>
    <col min="8701" max="8701" width="12.25" style="146" customWidth="1"/>
    <col min="8702" max="8949" width="9.125" style="146"/>
    <col min="8950" max="8950" width="13.375" style="146" customWidth="1"/>
    <col min="8951" max="8956" width="13.75" style="146" customWidth="1"/>
    <col min="8957" max="8957" width="12.25" style="146" customWidth="1"/>
    <col min="8958" max="9205" width="9.125" style="146"/>
    <col min="9206" max="9206" width="13.375" style="146" customWidth="1"/>
    <col min="9207" max="9212" width="13.75" style="146" customWidth="1"/>
    <col min="9213" max="9213" width="12.25" style="146" customWidth="1"/>
    <col min="9214" max="9461" width="9.125" style="146"/>
    <col min="9462" max="9462" width="13.375" style="146" customWidth="1"/>
    <col min="9463" max="9468" width="13.75" style="146" customWidth="1"/>
    <col min="9469" max="9469" width="12.25" style="146" customWidth="1"/>
    <col min="9470" max="9717" width="9.125" style="146"/>
    <col min="9718" max="9718" width="13.375" style="146" customWidth="1"/>
    <col min="9719" max="9724" width="13.75" style="146" customWidth="1"/>
    <col min="9725" max="9725" width="12.25" style="146" customWidth="1"/>
    <col min="9726" max="9973" width="9.125" style="146"/>
    <col min="9974" max="9974" width="13.375" style="146" customWidth="1"/>
    <col min="9975" max="9980" width="13.75" style="146" customWidth="1"/>
    <col min="9981" max="9981" width="12.25" style="146" customWidth="1"/>
    <col min="9982" max="10229" width="9.125" style="146"/>
    <col min="10230" max="10230" width="13.375" style="146" customWidth="1"/>
    <col min="10231" max="10236" width="13.75" style="146" customWidth="1"/>
    <col min="10237" max="10237" width="12.25" style="146" customWidth="1"/>
    <col min="10238" max="10485" width="9.125" style="146"/>
    <col min="10486" max="10486" width="13.375" style="146" customWidth="1"/>
    <col min="10487" max="10492" width="13.75" style="146" customWidth="1"/>
    <col min="10493" max="10493" width="12.25" style="146" customWidth="1"/>
    <col min="10494" max="10741" width="9.125" style="146"/>
    <col min="10742" max="10742" width="13.375" style="146" customWidth="1"/>
    <col min="10743" max="10748" width="13.75" style="146" customWidth="1"/>
    <col min="10749" max="10749" width="12.25" style="146" customWidth="1"/>
    <col min="10750" max="10997" width="9.125" style="146"/>
    <col min="10998" max="10998" width="13.375" style="146" customWidth="1"/>
    <col min="10999" max="11004" width="13.75" style="146" customWidth="1"/>
    <col min="11005" max="11005" width="12.25" style="146" customWidth="1"/>
    <col min="11006" max="11253" width="9.125" style="146"/>
    <col min="11254" max="11254" width="13.375" style="146" customWidth="1"/>
    <col min="11255" max="11260" width="13.75" style="146" customWidth="1"/>
    <col min="11261" max="11261" width="12.25" style="146" customWidth="1"/>
    <col min="11262" max="11509" width="9.125" style="146"/>
    <col min="11510" max="11510" width="13.375" style="146" customWidth="1"/>
    <col min="11511" max="11516" width="13.75" style="146" customWidth="1"/>
    <col min="11517" max="11517" width="12.25" style="146" customWidth="1"/>
    <col min="11518" max="11765" width="9.125" style="146"/>
    <col min="11766" max="11766" width="13.375" style="146" customWidth="1"/>
    <col min="11767" max="11772" width="13.75" style="146" customWidth="1"/>
    <col min="11773" max="11773" width="12.25" style="146" customWidth="1"/>
    <col min="11774" max="12021" width="9.125" style="146"/>
    <col min="12022" max="12022" width="13.375" style="146" customWidth="1"/>
    <col min="12023" max="12028" width="13.75" style="146" customWidth="1"/>
    <col min="12029" max="12029" width="12.25" style="146" customWidth="1"/>
    <col min="12030" max="12277" width="9.125" style="146"/>
    <col min="12278" max="12278" width="13.375" style="146" customWidth="1"/>
    <col min="12279" max="12284" width="13.75" style="146" customWidth="1"/>
    <col min="12285" max="12285" width="12.25" style="146" customWidth="1"/>
    <col min="12286" max="12533" width="9.125" style="146"/>
    <col min="12534" max="12534" width="13.375" style="146" customWidth="1"/>
    <col min="12535" max="12540" width="13.75" style="146" customWidth="1"/>
    <col min="12541" max="12541" width="12.25" style="146" customWidth="1"/>
    <col min="12542" max="12789" width="9.125" style="146"/>
    <col min="12790" max="12790" width="13.375" style="146" customWidth="1"/>
    <col min="12791" max="12796" width="13.75" style="146" customWidth="1"/>
    <col min="12797" max="12797" width="12.25" style="146" customWidth="1"/>
    <col min="12798" max="13045" width="9.125" style="146"/>
    <col min="13046" max="13046" width="13.375" style="146" customWidth="1"/>
    <col min="13047" max="13052" width="13.75" style="146" customWidth="1"/>
    <col min="13053" max="13053" width="12.25" style="146" customWidth="1"/>
    <col min="13054" max="13301" width="9.125" style="146"/>
    <col min="13302" max="13302" width="13.375" style="146" customWidth="1"/>
    <col min="13303" max="13308" width="13.75" style="146" customWidth="1"/>
    <col min="13309" max="13309" width="12.25" style="146" customWidth="1"/>
    <col min="13310" max="13557" width="9.125" style="146"/>
    <col min="13558" max="13558" width="13.375" style="146" customWidth="1"/>
    <col min="13559" max="13564" width="13.75" style="146" customWidth="1"/>
    <col min="13565" max="13565" width="12.25" style="146" customWidth="1"/>
    <col min="13566" max="13813" width="9.125" style="146"/>
    <col min="13814" max="13814" width="13.375" style="146" customWidth="1"/>
    <col min="13815" max="13820" width="13.75" style="146" customWidth="1"/>
    <col min="13821" max="13821" width="12.25" style="146" customWidth="1"/>
    <col min="13822" max="14069" width="9.125" style="146"/>
    <col min="14070" max="14070" width="13.375" style="146" customWidth="1"/>
    <col min="14071" max="14076" width="13.75" style="146" customWidth="1"/>
    <col min="14077" max="14077" width="12.25" style="146" customWidth="1"/>
    <col min="14078" max="14325" width="9.125" style="146"/>
    <col min="14326" max="14326" width="13.375" style="146" customWidth="1"/>
    <col min="14327" max="14332" width="13.75" style="146" customWidth="1"/>
    <col min="14333" max="14333" width="12.25" style="146" customWidth="1"/>
    <col min="14334" max="14581" width="9.125" style="146"/>
    <col min="14582" max="14582" width="13.375" style="146" customWidth="1"/>
    <col min="14583" max="14588" width="13.75" style="146" customWidth="1"/>
    <col min="14589" max="14589" width="12.25" style="146" customWidth="1"/>
    <col min="14590" max="14837" width="9.125" style="146"/>
    <col min="14838" max="14838" width="13.375" style="146" customWidth="1"/>
    <col min="14839" max="14844" width="13.75" style="146" customWidth="1"/>
    <col min="14845" max="14845" width="12.25" style="146" customWidth="1"/>
    <col min="14846" max="15093" width="9.125" style="146"/>
    <col min="15094" max="15094" width="13.375" style="146" customWidth="1"/>
    <col min="15095" max="15100" width="13.75" style="146" customWidth="1"/>
    <col min="15101" max="15101" width="12.25" style="146" customWidth="1"/>
    <col min="15102" max="15349" width="9.125" style="146"/>
    <col min="15350" max="15350" width="13.375" style="146" customWidth="1"/>
    <col min="15351" max="15356" width="13.75" style="146" customWidth="1"/>
    <col min="15357" max="15357" width="12.25" style="146" customWidth="1"/>
    <col min="15358" max="15605" width="9.125" style="146"/>
    <col min="15606" max="15606" width="13.375" style="146" customWidth="1"/>
    <col min="15607" max="15612" width="13.75" style="146" customWidth="1"/>
    <col min="15613" max="15613" width="12.25" style="146" customWidth="1"/>
    <col min="15614" max="15861" width="9.125" style="146"/>
    <col min="15862" max="15862" width="13.375" style="146" customWidth="1"/>
    <col min="15863" max="15868" width="13.75" style="146" customWidth="1"/>
    <col min="15869" max="15869" width="12.25" style="146" customWidth="1"/>
    <col min="15870" max="16117" width="9.125" style="146"/>
    <col min="16118" max="16118" width="13.375" style="146" customWidth="1"/>
    <col min="16119" max="16124" width="13.75" style="146" customWidth="1"/>
    <col min="16125" max="16125" width="12.25" style="146" customWidth="1"/>
    <col min="16126" max="16383" width="9.125" style="146"/>
    <col min="16384" max="16384" width="9.125" style="146" customWidth="1"/>
  </cols>
  <sheetData>
    <row r="1" spans="1:9" ht="24" customHeight="1" x14ac:dyDescent="0.2">
      <c r="A1" s="432" t="s">
        <v>203</v>
      </c>
      <c r="B1" s="432"/>
      <c r="C1" s="432"/>
      <c r="D1" s="432"/>
      <c r="E1" s="432"/>
      <c r="F1" s="432"/>
      <c r="G1" s="432"/>
      <c r="H1" s="432"/>
    </row>
    <row r="2" spans="1:9" ht="22.5" customHeight="1" thickBot="1" x14ac:dyDescent="0.25">
      <c r="A2" s="438" t="s">
        <v>390</v>
      </c>
      <c r="B2" s="438"/>
      <c r="C2" s="438"/>
      <c r="D2" s="438"/>
      <c r="E2" s="438"/>
      <c r="F2" s="438"/>
      <c r="G2" s="438"/>
      <c r="H2" s="100"/>
    </row>
    <row r="3" spans="1:9" ht="24" customHeight="1" thickTop="1" x14ac:dyDescent="0.2">
      <c r="A3" s="441" t="s">
        <v>0</v>
      </c>
      <c r="B3" s="430" t="s">
        <v>256</v>
      </c>
      <c r="C3" s="433" t="s">
        <v>204</v>
      </c>
      <c r="D3" s="433"/>
      <c r="E3" s="433"/>
      <c r="F3" s="433"/>
      <c r="G3" s="433"/>
      <c r="H3" s="433"/>
    </row>
    <row r="4" spans="1:9" ht="27.75" customHeight="1" x14ac:dyDescent="0.2">
      <c r="A4" s="442"/>
      <c r="B4" s="434"/>
      <c r="C4" s="178" t="s">
        <v>33</v>
      </c>
      <c r="D4" s="178" t="s">
        <v>34</v>
      </c>
      <c r="E4" s="178" t="s">
        <v>55</v>
      </c>
      <c r="F4" s="178" t="s">
        <v>202</v>
      </c>
      <c r="G4" s="178" t="s">
        <v>35</v>
      </c>
      <c r="H4" s="178" t="s">
        <v>56</v>
      </c>
    </row>
    <row r="5" spans="1:9" ht="23.25" customHeight="1" x14ac:dyDescent="0.2">
      <c r="A5" s="170" t="s">
        <v>2</v>
      </c>
      <c r="B5" s="355">
        <v>114</v>
      </c>
      <c r="C5" s="194">
        <v>95</v>
      </c>
      <c r="D5" s="194">
        <v>12</v>
      </c>
      <c r="E5" s="194">
        <v>1</v>
      </c>
      <c r="F5" s="194">
        <v>114</v>
      </c>
      <c r="G5" s="194">
        <v>20</v>
      </c>
      <c r="H5" s="194">
        <v>16</v>
      </c>
      <c r="I5" s="39">
        <f t="shared" ref="I5:I20" si="0">SUM(C5:H5)</f>
        <v>258</v>
      </c>
    </row>
    <row r="6" spans="1:9" ht="23.25" customHeight="1" x14ac:dyDescent="0.2">
      <c r="A6" s="170" t="s">
        <v>4</v>
      </c>
      <c r="B6" s="355">
        <v>72</v>
      </c>
      <c r="C6" s="194">
        <v>44</v>
      </c>
      <c r="D6" s="194">
        <v>21</v>
      </c>
      <c r="E6" s="194">
        <v>0</v>
      </c>
      <c r="F6" s="194">
        <v>72</v>
      </c>
      <c r="G6" s="194">
        <v>35</v>
      </c>
      <c r="H6" s="194">
        <v>1</v>
      </c>
      <c r="I6" s="39">
        <f t="shared" si="0"/>
        <v>173</v>
      </c>
    </row>
    <row r="7" spans="1:9" ht="23.25" customHeight="1" x14ac:dyDescent="0.2">
      <c r="A7" s="170" t="s">
        <v>6</v>
      </c>
      <c r="B7" s="355">
        <v>154</v>
      </c>
      <c r="C7" s="194">
        <v>148</v>
      </c>
      <c r="D7" s="228">
        <v>136</v>
      </c>
      <c r="E7" s="194">
        <v>3</v>
      </c>
      <c r="F7" s="194">
        <v>150</v>
      </c>
      <c r="G7" s="194">
        <v>29</v>
      </c>
      <c r="H7" s="194">
        <v>100</v>
      </c>
      <c r="I7" s="39">
        <f t="shared" si="0"/>
        <v>566</v>
      </c>
    </row>
    <row r="8" spans="1:9" ht="23.25" customHeight="1" x14ac:dyDescent="0.2">
      <c r="A8" s="170" t="s">
        <v>7</v>
      </c>
      <c r="B8" s="355">
        <v>63</v>
      </c>
      <c r="C8" s="194">
        <v>55</v>
      </c>
      <c r="D8" s="194">
        <v>7</v>
      </c>
      <c r="E8" s="194">
        <v>4</v>
      </c>
      <c r="F8" s="194">
        <v>63</v>
      </c>
      <c r="G8" s="194">
        <v>42</v>
      </c>
      <c r="H8" s="194">
        <v>2</v>
      </c>
      <c r="I8" s="39">
        <f t="shared" si="0"/>
        <v>173</v>
      </c>
    </row>
    <row r="9" spans="1:9" ht="23.25" customHeight="1" x14ac:dyDescent="0.2">
      <c r="A9" s="170" t="s">
        <v>8</v>
      </c>
      <c r="B9" s="355">
        <v>447</v>
      </c>
      <c r="C9" s="194">
        <v>388</v>
      </c>
      <c r="D9" s="194">
        <v>160</v>
      </c>
      <c r="E9" s="194">
        <v>23</v>
      </c>
      <c r="F9" s="194">
        <v>434</v>
      </c>
      <c r="G9" s="194">
        <v>102</v>
      </c>
      <c r="H9" s="194">
        <v>144</v>
      </c>
      <c r="I9" s="39">
        <f t="shared" si="0"/>
        <v>1251</v>
      </c>
    </row>
    <row r="10" spans="1:9" ht="23.25" customHeight="1" x14ac:dyDescent="0.2">
      <c r="A10" s="170" t="s">
        <v>9</v>
      </c>
      <c r="B10" s="355">
        <v>170</v>
      </c>
      <c r="C10" s="194">
        <v>128</v>
      </c>
      <c r="D10" s="194">
        <v>112</v>
      </c>
      <c r="E10" s="194">
        <v>25</v>
      </c>
      <c r="F10" s="194">
        <v>164</v>
      </c>
      <c r="G10" s="194">
        <v>51</v>
      </c>
      <c r="H10" s="194">
        <v>3</v>
      </c>
      <c r="I10" s="39">
        <f t="shared" si="0"/>
        <v>483</v>
      </c>
    </row>
    <row r="11" spans="1:9" ht="23.25" customHeight="1" x14ac:dyDescent="0.2">
      <c r="A11" s="170" t="s">
        <v>10</v>
      </c>
      <c r="B11" s="355">
        <v>40</v>
      </c>
      <c r="C11" s="194">
        <v>33</v>
      </c>
      <c r="D11" s="194">
        <v>8</v>
      </c>
      <c r="E11" s="194">
        <v>3</v>
      </c>
      <c r="F11" s="194">
        <v>39</v>
      </c>
      <c r="G11" s="194">
        <v>11</v>
      </c>
      <c r="H11" s="194">
        <v>1</v>
      </c>
      <c r="I11" s="39">
        <f t="shared" si="0"/>
        <v>95</v>
      </c>
    </row>
    <row r="12" spans="1:9" ht="23.25" customHeight="1" x14ac:dyDescent="0.2">
      <c r="A12" s="170" t="s">
        <v>11</v>
      </c>
      <c r="B12" s="355">
        <v>57</v>
      </c>
      <c r="C12" s="194">
        <v>52</v>
      </c>
      <c r="D12" s="194">
        <v>4</v>
      </c>
      <c r="E12" s="194">
        <v>1</v>
      </c>
      <c r="F12" s="194">
        <v>56</v>
      </c>
      <c r="G12" s="194">
        <v>9</v>
      </c>
      <c r="H12" s="194">
        <v>0</v>
      </c>
      <c r="I12" s="39">
        <f t="shared" si="0"/>
        <v>122</v>
      </c>
    </row>
    <row r="13" spans="1:9" ht="23.25" customHeight="1" x14ac:dyDescent="0.2">
      <c r="A13" s="170" t="s">
        <v>12</v>
      </c>
      <c r="B13" s="355">
        <v>35</v>
      </c>
      <c r="C13" s="194">
        <v>24</v>
      </c>
      <c r="D13" s="194">
        <v>7</v>
      </c>
      <c r="E13" s="194">
        <v>3</v>
      </c>
      <c r="F13" s="194">
        <v>30</v>
      </c>
      <c r="G13" s="194">
        <v>16</v>
      </c>
      <c r="H13" s="194">
        <v>0</v>
      </c>
      <c r="I13" s="39">
        <f t="shared" si="0"/>
        <v>80</v>
      </c>
    </row>
    <row r="14" spans="1:9" ht="23.25" customHeight="1" x14ac:dyDescent="0.2">
      <c r="A14" s="170" t="s">
        <v>13</v>
      </c>
      <c r="B14" s="355">
        <v>48</v>
      </c>
      <c r="C14" s="194">
        <v>37</v>
      </c>
      <c r="D14" s="194">
        <v>19</v>
      </c>
      <c r="E14" s="194">
        <v>6</v>
      </c>
      <c r="F14" s="194">
        <v>44</v>
      </c>
      <c r="G14" s="194">
        <v>9</v>
      </c>
      <c r="H14" s="194">
        <v>1</v>
      </c>
      <c r="I14" s="39">
        <f t="shared" si="0"/>
        <v>116</v>
      </c>
    </row>
    <row r="15" spans="1:9" ht="23.25" customHeight="1" x14ac:dyDescent="0.2">
      <c r="A15" s="170" t="s">
        <v>14</v>
      </c>
      <c r="B15" s="355">
        <v>58</v>
      </c>
      <c r="C15" s="194">
        <v>52</v>
      </c>
      <c r="D15" s="194">
        <v>52</v>
      </c>
      <c r="E15" s="194">
        <v>14</v>
      </c>
      <c r="F15" s="194">
        <v>56</v>
      </c>
      <c r="G15" s="194">
        <v>10</v>
      </c>
      <c r="H15" s="194">
        <v>1</v>
      </c>
      <c r="I15" s="39">
        <f t="shared" si="0"/>
        <v>185</v>
      </c>
    </row>
    <row r="16" spans="1:9" ht="23.25" customHeight="1" x14ac:dyDescent="0.2">
      <c r="A16" s="170" t="s">
        <v>15</v>
      </c>
      <c r="B16" s="156">
        <v>38</v>
      </c>
      <c r="C16" s="193">
        <v>33</v>
      </c>
      <c r="D16" s="193">
        <v>36</v>
      </c>
      <c r="E16" s="193">
        <v>1</v>
      </c>
      <c r="F16" s="193">
        <v>38</v>
      </c>
      <c r="G16" s="193">
        <v>12</v>
      </c>
      <c r="H16" s="193">
        <v>33</v>
      </c>
      <c r="I16" s="39">
        <f t="shared" si="0"/>
        <v>153</v>
      </c>
    </row>
    <row r="17" spans="1:9" ht="23.25" customHeight="1" x14ac:dyDescent="0.2">
      <c r="A17" s="170" t="s">
        <v>16</v>
      </c>
      <c r="B17" s="177">
        <v>80</v>
      </c>
      <c r="C17" s="305">
        <v>74</v>
      </c>
      <c r="D17" s="305">
        <v>16</v>
      </c>
      <c r="E17" s="305">
        <v>1</v>
      </c>
      <c r="F17" s="305">
        <v>74</v>
      </c>
      <c r="G17" s="305">
        <v>6</v>
      </c>
      <c r="H17" s="305">
        <v>0</v>
      </c>
      <c r="I17" s="39">
        <f t="shared" si="0"/>
        <v>171</v>
      </c>
    </row>
    <row r="18" spans="1:9" ht="23.25" customHeight="1" x14ac:dyDescent="0.2">
      <c r="A18" s="170" t="s">
        <v>17</v>
      </c>
      <c r="B18" s="355">
        <v>79</v>
      </c>
      <c r="C18" s="194">
        <v>79</v>
      </c>
      <c r="D18" s="194">
        <v>76</v>
      </c>
      <c r="E18" s="194">
        <v>0</v>
      </c>
      <c r="F18" s="194">
        <v>79</v>
      </c>
      <c r="G18" s="194">
        <v>0</v>
      </c>
      <c r="H18" s="194">
        <v>0</v>
      </c>
      <c r="I18" s="39">
        <f t="shared" si="0"/>
        <v>234</v>
      </c>
    </row>
    <row r="19" spans="1:9" ht="23.25" customHeight="1" x14ac:dyDescent="0.2">
      <c r="A19" s="150" t="s">
        <v>18</v>
      </c>
      <c r="B19" s="152">
        <v>100</v>
      </c>
      <c r="C19" s="193">
        <v>78</v>
      </c>
      <c r="D19" s="193">
        <v>42</v>
      </c>
      <c r="E19" s="193">
        <v>3</v>
      </c>
      <c r="F19" s="193">
        <v>92</v>
      </c>
      <c r="G19" s="193">
        <v>31</v>
      </c>
      <c r="H19" s="193">
        <v>31</v>
      </c>
      <c r="I19" s="39">
        <f t="shared" si="0"/>
        <v>277</v>
      </c>
    </row>
    <row r="20" spans="1:9" s="357" customFormat="1" ht="33.75" customHeight="1" thickBot="1" x14ac:dyDescent="0.25">
      <c r="A20" s="222" t="s">
        <v>214</v>
      </c>
      <c r="B20" s="321">
        <f t="shared" ref="B20:H20" si="1">SUM(B5:B19)</f>
        <v>1555</v>
      </c>
      <c r="C20" s="282">
        <f t="shared" si="1"/>
        <v>1320</v>
      </c>
      <c r="D20" s="282">
        <f t="shared" si="1"/>
        <v>708</v>
      </c>
      <c r="E20" s="282">
        <f t="shared" si="1"/>
        <v>88</v>
      </c>
      <c r="F20" s="282">
        <f t="shared" si="1"/>
        <v>1505</v>
      </c>
      <c r="G20" s="282">
        <f t="shared" si="1"/>
        <v>383</v>
      </c>
      <c r="H20" s="282">
        <f t="shared" si="1"/>
        <v>333</v>
      </c>
      <c r="I20" s="412">
        <f t="shared" si="0"/>
        <v>4337</v>
      </c>
    </row>
    <row r="21" spans="1:9" ht="42.75" customHeight="1" thickTop="1" x14ac:dyDescent="0.2"/>
    <row r="22" spans="1:9" ht="30" customHeight="1" x14ac:dyDescent="0.2"/>
    <row r="23" spans="1:9" ht="24" customHeight="1" x14ac:dyDescent="0.2">
      <c r="A23" s="263" t="s">
        <v>288</v>
      </c>
      <c r="B23" s="189"/>
      <c r="C23" s="159"/>
      <c r="D23" s="159"/>
      <c r="E23" s="159"/>
      <c r="F23" s="159"/>
      <c r="G23" s="159"/>
      <c r="H23" s="417">
        <v>86</v>
      </c>
    </row>
    <row r="26" spans="1:9" x14ac:dyDescent="0.2">
      <c r="A26" s="170" t="s">
        <v>2</v>
      </c>
      <c r="C26" s="283">
        <f>C5/$I5*100</f>
        <v>36.821705426356587</v>
      </c>
      <c r="D26" s="283">
        <f t="shared" ref="D26:I26" si="2">D5/$I5*100</f>
        <v>4.6511627906976747</v>
      </c>
      <c r="E26" s="283">
        <f t="shared" si="2"/>
        <v>0.38759689922480622</v>
      </c>
      <c r="F26" s="283">
        <f t="shared" si="2"/>
        <v>44.186046511627907</v>
      </c>
      <c r="G26" s="283">
        <f t="shared" si="2"/>
        <v>7.7519379844961236</v>
      </c>
      <c r="H26" s="283">
        <f t="shared" si="2"/>
        <v>6.2015503875968996</v>
      </c>
      <c r="I26" s="283">
        <f t="shared" si="2"/>
        <v>100</v>
      </c>
    </row>
    <row r="27" spans="1:9" x14ac:dyDescent="0.2">
      <c r="A27" s="170" t="s">
        <v>4</v>
      </c>
      <c r="C27" s="283">
        <f t="shared" ref="C27:I27" si="3">C6/$I6*100</f>
        <v>25.433526011560691</v>
      </c>
      <c r="D27" s="283">
        <f t="shared" si="3"/>
        <v>12.138728323699421</v>
      </c>
      <c r="E27" s="283">
        <f t="shared" si="3"/>
        <v>0</v>
      </c>
      <c r="F27" s="283">
        <f t="shared" si="3"/>
        <v>41.618497109826592</v>
      </c>
      <c r="G27" s="283">
        <f t="shared" si="3"/>
        <v>20.23121387283237</v>
      </c>
      <c r="H27" s="283">
        <f t="shared" si="3"/>
        <v>0.57803468208092479</v>
      </c>
      <c r="I27" s="283">
        <f t="shared" si="3"/>
        <v>100</v>
      </c>
    </row>
    <row r="28" spans="1:9" x14ac:dyDescent="0.2">
      <c r="A28" s="170" t="s">
        <v>6</v>
      </c>
      <c r="C28" s="283">
        <f t="shared" ref="C28:I28" si="4">C7/$I7*100</f>
        <v>26.148409893992934</v>
      </c>
      <c r="D28" s="283">
        <f t="shared" si="4"/>
        <v>24.028268551236749</v>
      </c>
      <c r="E28" s="283">
        <f t="shared" si="4"/>
        <v>0.53003533568904593</v>
      </c>
      <c r="F28" s="283">
        <f t="shared" si="4"/>
        <v>26.501766784452297</v>
      </c>
      <c r="G28" s="283">
        <f t="shared" si="4"/>
        <v>5.1236749116607774</v>
      </c>
      <c r="H28" s="283">
        <f t="shared" si="4"/>
        <v>17.667844522968199</v>
      </c>
      <c r="I28" s="283">
        <f t="shared" si="4"/>
        <v>100</v>
      </c>
    </row>
    <row r="29" spans="1:9" x14ac:dyDescent="0.2">
      <c r="A29" s="170" t="s">
        <v>7</v>
      </c>
      <c r="C29" s="283">
        <f t="shared" ref="C29:I29" si="5">C8/$I8*100</f>
        <v>31.79190751445087</v>
      </c>
      <c r="D29" s="283">
        <f t="shared" si="5"/>
        <v>4.0462427745664744</v>
      </c>
      <c r="E29" s="283">
        <f t="shared" si="5"/>
        <v>2.3121387283236992</v>
      </c>
      <c r="F29" s="283">
        <f t="shared" si="5"/>
        <v>36.416184971098261</v>
      </c>
      <c r="G29" s="283">
        <f t="shared" si="5"/>
        <v>24.277456647398843</v>
      </c>
      <c r="H29" s="283">
        <f t="shared" si="5"/>
        <v>1.1560693641618496</v>
      </c>
      <c r="I29" s="283">
        <f t="shared" si="5"/>
        <v>100</v>
      </c>
    </row>
    <row r="30" spans="1:9" x14ac:dyDescent="0.2">
      <c r="A30" s="170" t="s">
        <v>8</v>
      </c>
      <c r="C30" s="283">
        <f t="shared" ref="C30:I30" si="6">C9/$I9*100</f>
        <v>31.01518784972022</v>
      </c>
      <c r="D30" s="283">
        <f t="shared" si="6"/>
        <v>12.789768185451639</v>
      </c>
      <c r="E30" s="283">
        <f t="shared" si="6"/>
        <v>1.8385291766586729</v>
      </c>
      <c r="F30" s="283">
        <f t="shared" si="6"/>
        <v>34.69224620303757</v>
      </c>
      <c r="G30" s="283">
        <f t="shared" si="6"/>
        <v>8.1534772182254205</v>
      </c>
      <c r="H30" s="283">
        <f t="shared" si="6"/>
        <v>11.510791366906476</v>
      </c>
      <c r="I30" s="283">
        <f t="shared" si="6"/>
        <v>100</v>
      </c>
    </row>
    <row r="31" spans="1:9" x14ac:dyDescent="0.2">
      <c r="A31" s="170" t="s">
        <v>9</v>
      </c>
      <c r="C31" s="283">
        <f t="shared" ref="C31:I31" si="7">C10/$I10*100</f>
        <v>26.501035196687372</v>
      </c>
      <c r="D31" s="283">
        <f t="shared" si="7"/>
        <v>23.188405797101449</v>
      </c>
      <c r="E31" s="283">
        <f t="shared" si="7"/>
        <v>5.1759834368530022</v>
      </c>
      <c r="F31" s="283">
        <f t="shared" si="7"/>
        <v>33.954451345755693</v>
      </c>
      <c r="G31" s="283">
        <f t="shared" si="7"/>
        <v>10.559006211180124</v>
      </c>
      <c r="H31" s="283">
        <f t="shared" si="7"/>
        <v>0.6211180124223602</v>
      </c>
      <c r="I31" s="283">
        <f t="shared" si="7"/>
        <v>100</v>
      </c>
    </row>
    <row r="32" spans="1:9" x14ac:dyDescent="0.2">
      <c r="A32" s="170" t="s">
        <v>10</v>
      </c>
      <c r="C32" s="283">
        <f t="shared" ref="C32:I32" si="8">C11/$I11*100</f>
        <v>34.736842105263158</v>
      </c>
      <c r="D32" s="283">
        <f t="shared" si="8"/>
        <v>8.4210526315789469</v>
      </c>
      <c r="E32" s="283">
        <f t="shared" si="8"/>
        <v>3.1578947368421053</v>
      </c>
      <c r="F32" s="283">
        <f t="shared" si="8"/>
        <v>41.05263157894737</v>
      </c>
      <c r="G32" s="283">
        <f t="shared" si="8"/>
        <v>11.578947368421053</v>
      </c>
      <c r="H32" s="283">
        <f t="shared" si="8"/>
        <v>1.0526315789473684</v>
      </c>
      <c r="I32" s="283">
        <f t="shared" si="8"/>
        <v>100</v>
      </c>
    </row>
    <row r="33" spans="1:9" x14ac:dyDescent="0.2">
      <c r="A33" s="170" t="s">
        <v>11</v>
      </c>
      <c r="C33" s="283">
        <f t="shared" ref="C33:I33" si="9">C12/$I12*100</f>
        <v>42.622950819672127</v>
      </c>
      <c r="D33" s="283">
        <f t="shared" si="9"/>
        <v>3.278688524590164</v>
      </c>
      <c r="E33" s="283">
        <f t="shared" si="9"/>
        <v>0.81967213114754101</v>
      </c>
      <c r="F33" s="283">
        <f t="shared" si="9"/>
        <v>45.901639344262293</v>
      </c>
      <c r="G33" s="283">
        <f t="shared" si="9"/>
        <v>7.3770491803278686</v>
      </c>
      <c r="H33" s="283">
        <f t="shared" si="9"/>
        <v>0</v>
      </c>
      <c r="I33" s="283">
        <f t="shared" si="9"/>
        <v>100</v>
      </c>
    </row>
    <row r="34" spans="1:9" x14ac:dyDescent="0.2">
      <c r="A34" s="170" t="s">
        <v>12</v>
      </c>
      <c r="C34" s="283">
        <f t="shared" ref="C34:I34" si="10">C13/$I13*100</f>
        <v>30</v>
      </c>
      <c r="D34" s="283">
        <f t="shared" si="10"/>
        <v>8.75</v>
      </c>
      <c r="E34" s="283">
        <f t="shared" si="10"/>
        <v>3.75</v>
      </c>
      <c r="F34" s="283">
        <f t="shared" si="10"/>
        <v>37.5</v>
      </c>
      <c r="G34" s="283">
        <f t="shared" si="10"/>
        <v>20</v>
      </c>
      <c r="H34" s="283">
        <f t="shared" si="10"/>
        <v>0</v>
      </c>
      <c r="I34" s="283">
        <f t="shared" si="10"/>
        <v>100</v>
      </c>
    </row>
    <row r="35" spans="1:9" x14ac:dyDescent="0.2">
      <c r="A35" s="170" t="s">
        <v>13</v>
      </c>
      <c r="C35" s="283">
        <f t="shared" ref="C35:I35" si="11">C14/$I14*100</f>
        <v>31.896551724137932</v>
      </c>
      <c r="D35" s="283">
        <f t="shared" si="11"/>
        <v>16.379310344827587</v>
      </c>
      <c r="E35" s="283">
        <f t="shared" si="11"/>
        <v>5.1724137931034484</v>
      </c>
      <c r="F35" s="283">
        <f t="shared" si="11"/>
        <v>37.931034482758619</v>
      </c>
      <c r="G35" s="283">
        <f t="shared" si="11"/>
        <v>7.7586206896551726</v>
      </c>
      <c r="H35" s="283">
        <f t="shared" si="11"/>
        <v>0.86206896551724133</v>
      </c>
      <c r="I35" s="283">
        <f t="shared" si="11"/>
        <v>100</v>
      </c>
    </row>
    <row r="36" spans="1:9" x14ac:dyDescent="0.2">
      <c r="A36" s="170" t="s">
        <v>14</v>
      </c>
      <c r="C36" s="283">
        <f t="shared" ref="C36:I36" si="12">C15/$I15*100</f>
        <v>28.108108108108109</v>
      </c>
      <c r="D36" s="283">
        <f t="shared" si="12"/>
        <v>28.108108108108109</v>
      </c>
      <c r="E36" s="283">
        <f t="shared" si="12"/>
        <v>7.5675675675675684</v>
      </c>
      <c r="F36" s="283">
        <f t="shared" si="12"/>
        <v>30.270270270270274</v>
      </c>
      <c r="G36" s="283">
        <f t="shared" si="12"/>
        <v>5.4054054054054053</v>
      </c>
      <c r="H36" s="283">
        <f t="shared" si="12"/>
        <v>0.54054054054054057</v>
      </c>
      <c r="I36" s="283">
        <f t="shared" si="12"/>
        <v>100</v>
      </c>
    </row>
    <row r="37" spans="1:9" x14ac:dyDescent="0.2">
      <c r="A37" s="170" t="s">
        <v>15</v>
      </c>
      <c r="C37" s="283">
        <f t="shared" ref="C37:I37" si="13">C16/$I16*100</f>
        <v>21.568627450980394</v>
      </c>
      <c r="D37" s="283">
        <f t="shared" si="13"/>
        <v>23.52941176470588</v>
      </c>
      <c r="E37" s="283">
        <f t="shared" si="13"/>
        <v>0.65359477124183007</v>
      </c>
      <c r="F37" s="283">
        <f t="shared" si="13"/>
        <v>24.836601307189543</v>
      </c>
      <c r="G37" s="283">
        <f t="shared" si="13"/>
        <v>7.8431372549019605</v>
      </c>
      <c r="H37" s="283">
        <f t="shared" si="13"/>
        <v>21.568627450980394</v>
      </c>
      <c r="I37" s="283">
        <f t="shared" si="13"/>
        <v>100</v>
      </c>
    </row>
    <row r="38" spans="1:9" x14ac:dyDescent="0.2">
      <c r="A38" s="170" t="s">
        <v>16</v>
      </c>
      <c r="C38" s="283">
        <f t="shared" ref="C38:I38" si="14">C17/$I17*100</f>
        <v>43.274853801169591</v>
      </c>
      <c r="D38" s="283">
        <f t="shared" si="14"/>
        <v>9.3567251461988299</v>
      </c>
      <c r="E38" s="283">
        <f t="shared" si="14"/>
        <v>0.58479532163742687</v>
      </c>
      <c r="F38" s="283">
        <f t="shared" si="14"/>
        <v>43.274853801169591</v>
      </c>
      <c r="G38" s="283">
        <f t="shared" si="14"/>
        <v>3.5087719298245612</v>
      </c>
      <c r="H38" s="283">
        <f t="shared" si="14"/>
        <v>0</v>
      </c>
      <c r="I38" s="283">
        <f t="shared" si="14"/>
        <v>100</v>
      </c>
    </row>
    <row r="39" spans="1:9" x14ac:dyDescent="0.2">
      <c r="A39" s="170" t="s">
        <v>17</v>
      </c>
      <c r="C39" s="283">
        <f t="shared" ref="C39:I39" si="15">C18/$I18*100</f>
        <v>33.760683760683762</v>
      </c>
      <c r="D39" s="283">
        <f t="shared" si="15"/>
        <v>32.478632478632477</v>
      </c>
      <c r="E39" s="283">
        <f t="shared" si="15"/>
        <v>0</v>
      </c>
      <c r="F39" s="283">
        <f t="shared" si="15"/>
        <v>33.760683760683762</v>
      </c>
      <c r="G39" s="283">
        <f t="shared" si="15"/>
        <v>0</v>
      </c>
      <c r="H39" s="283">
        <f t="shared" si="15"/>
        <v>0</v>
      </c>
      <c r="I39" s="283">
        <f t="shared" si="15"/>
        <v>100</v>
      </c>
    </row>
    <row r="40" spans="1:9" x14ac:dyDescent="0.2">
      <c r="A40" s="150" t="s">
        <v>18</v>
      </c>
      <c r="C40" s="283">
        <f t="shared" ref="C40:I40" si="16">C19/$I19*100</f>
        <v>28.158844765342963</v>
      </c>
      <c r="D40" s="283">
        <f t="shared" si="16"/>
        <v>15.162454873646208</v>
      </c>
      <c r="E40" s="283">
        <f t="shared" si="16"/>
        <v>1.0830324909747291</v>
      </c>
      <c r="F40" s="283">
        <f t="shared" si="16"/>
        <v>33.2129963898917</v>
      </c>
      <c r="G40" s="283">
        <f t="shared" si="16"/>
        <v>11.191335740072201</v>
      </c>
      <c r="H40" s="283">
        <f t="shared" si="16"/>
        <v>11.191335740072201</v>
      </c>
      <c r="I40" s="283">
        <f t="shared" si="16"/>
        <v>100</v>
      </c>
    </row>
    <row r="41" spans="1:9" x14ac:dyDescent="0.2">
      <c r="C41" s="283">
        <f t="shared" ref="C41:I41" si="17">C20/$I20*100</f>
        <v>30.435785104911229</v>
      </c>
      <c r="D41" s="283">
        <f t="shared" si="17"/>
        <v>16.324648374452387</v>
      </c>
      <c r="E41" s="283">
        <f t="shared" si="17"/>
        <v>2.0290523403274152</v>
      </c>
      <c r="F41" s="283">
        <f t="shared" si="17"/>
        <v>34.701406502190451</v>
      </c>
      <c r="G41" s="283">
        <f t="shared" si="17"/>
        <v>8.830989163015909</v>
      </c>
      <c r="H41" s="283">
        <f t="shared" si="17"/>
        <v>7.6781185151026055</v>
      </c>
      <c r="I41" s="283">
        <f t="shared" si="17"/>
        <v>100</v>
      </c>
    </row>
    <row r="46" spans="1:9" x14ac:dyDescent="0.2">
      <c r="B46" s="302">
        <v>114</v>
      </c>
      <c r="F46" s="146">
        <v>16</v>
      </c>
      <c r="G46" s="283">
        <f>F46/$B46*100</f>
        <v>14.035087719298245</v>
      </c>
    </row>
    <row r="47" spans="1:9" x14ac:dyDescent="0.2">
      <c r="B47" s="302">
        <v>72</v>
      </c>
      <c r="F47" s="146">
        <v>1</v>
      </c>
      <c r="G47" s="283">
        <f t="shared" ref="G47:G61" si="18">F47/$B47*100</f>
        <v>1.3888888888888888</v>
      </c>
    </row>
    <row r="48" spans="1:9" x14ac:dyDescent="0.2">
      <c r="B48" s="302">
        <v>154</v>
      </c>
      <c r="F48" s="146">
        <v>100</v>
      </c>
      <c r="G48" s="283">
        <f t="shared" si="18"/>
        <v>64.935064935064929</v>
      </c>
    </row>
    <row r="49" spans="2:7" x14ac:dyDescent="0.2">
      <c r="B49" s="302">
        <v>63</v>
      </c>
      <c r="F49" s="146">
        <v>2</v>
      </c>
      <c r="G49" s="283">
        <f t="shared" si="18"/>
        <v>3.1746031746031744</v>
      </c>
    </row>
    <row r="50" spans="2:7" x14ac:dyDescent="0.2">
      <c r="B50" s="302">
        <v>447</v>
      </c>
      <c r="F50" s="146">
        <v>144</v>
      </c>
      <c r="G50" s="283">
        <f t="shared" si="18"/>
        <v>32.214765100671137</v>
      </c>
    </row>
    <row r="51" spans="2:7" x14ac:dyDescent="0.2">
      <c r="B51" s="302">
        <v>170</v>
      </c>
      <c r="F51" s="146">
        <v>3</v>
      </c>
      <c r="G51" s="283">
        <f t="shared" si="18"/>
        <v>1.7647058823529411</v>
      </c>
    </row>
    <row r="52" spans="2:7" x14ac:dyDescent="0.2">
      <c r="B52" s="302">
        <v>40</v>
      </c>
      <c r="F52" s="146">
        <v>1</v>
      </c>
      <c r="G52" s="283">
        <f t="shared" si="18"/>
        <v>2.5</v>
      </c>
    </row>
    <row r="53" spans="2:7" x14ac:dyDescent="0.2">
      <c r="B53" s="302">
        <v>57</v>
      </c>
      <c r="F53" s="146">
        <v>0</v>
      </c>
      <c r="G53" s="283">
        <f t="shared" si="18"/>
        <v>0</v>
      </c>
    </row>
    <row r="54" spans="2:7" x14ac:dyDescent="0.2">
      <c r="B54" s="302">
        <v>35</v>
      </c>
      <c r="F54" s="146">
        <v>0</v>
      </c>
      <c r="G54" s="283">
        <f t="shared" si="18"/>
        <v>0</v>
      </c>
    </row>
    <row r="55" spans="2:7" x14ac:dyDescent="0.2">
      <c r="B55" s="302">
        <v>48</v>
      </c>
      <c r="F55" s="146">
        <v>1</v>
      </c>
      <c r="G55" s="283">
        <f t="shared" si="18"/>
        <v>2.083333333333333</v>
      </c>
    </row>
    <row r="56" spans="2:7" x14ac:dyDescent="0.2">
      <c r="B56" s="302">
        <v>58</v>
      </c>
      <c r="F56" s="146">
        <v>1</v>
      </c>
      <c r="G56" s="283">
        <f t="shared" si="18"/>
        <v>1.7241379310344827</v>
      </c>
    </row>
    <row r="57" spans="2:7" x14ac:dyDescent="0.2">
      <c r="B57" s="306">
        <v>38</v>
      </c>
      <c r="F57" s="146">
        <v>33</v>
      </c>
      <c r="G57" s="283">
        <f t="shared" si="18"/>
        <v>86.842105263157904</v>
      </c>
    </row>
    <row r="58" spans="2:7" x14ac:dyDescent="0.2">
      <c r="B58" s="307">
        <v>80</v>
      </c>
      <c r="F58" s="146">
        <v>0</v>
      </c>
      <c r="G58" s="283">
        <f t="shared" si="18"/>
        <v>0</v>
      </c>
    </row>
    <row r="59" spans="2:7" x14ac:dyDescent="0.2">
      <c r="B59" s="302">
        <v>79</v>
      </c>
      <c r="F59" s="146">
        <v>1</v>
      </c>
      <c r="G59" s="283">
        <f t="shared" si="18"/>
        <v>1.2658227848101267</v>
      </c>
    </row>
    <row r="60" spans="2:7" x14ac:dyDescent="0.2">
      <c r="B60" s="286">
        <v>100</v>
      </c>
      <c r="F60" s="146">
        <v>31</v>
      </c>
      <c r="G60" s="283">
        <f t="shared" si="18"/>
        <v>31</v>
      </c>
    </row>
    <row r="61" spans="2:7" ht="15" thickBot="1" x14ac:dyDescent="0.25">
      <c r="B61" s="303">
        <f>SUM(B46:B60)</f>
        <v>1555</v>
      </c>
      <c r="F61" s="146">
        <v>334</v>
      </c>
      <c r="G61" s="283">
        <f t="shared" si="18"/>
        <v>21.479099678456592</v>
      </c>
    </row>
    <row r="62" spans="2:7" ht="15" thickTop="1" x14ac:dyDescent="0.2"/>
  </sheetData>
  <mergeCells count="5">
    <mergeCell ref="A1:H1"/>
    <mergeCell ref="A2:G2"/>
    <mergeCell ref="A3:A4"/>
    <mergeCell ref="B3:B4"/>
    <mergeCell ref="C3:H3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3"/>
  <sheetViews>
    <sheetView rightToLeft="1" view="pageBreakPreview" zoomScaleSheetLayoutView="100" workbookViewId="0">
      <selection activeCell="J12" sqref="J12"/>
    </sheetView>
  </sheetViews>
  <sheetFormatPr defaultRowHeight="14.25" x14ac:dyDescent="0.2"/>
  <cols>
    <col min="1" max="1" width="13.375" style="41" customWidth="1"/>
    <col min="2" max="2" width="12.125" style="41" customWidth="1"/>
    <col min="3" max="3" width="12.375" style="7" customWidth="1"/>
    <col min="4" max="4" width="12.25" style="7" customWidth="1"/>
    <col min="5" max="5" width="12.875" style="7" customWidth="1"/>
    <col min="6" max="6" width="13.75" style="7" customWidth="1"/>
    <col min="7" max="7" width="11.375" style="7" customWidth="1"/>
    <col min="8" max="8" width="11.125" style="7" customWidth="1"/>
    <col min="9" max="9" width="10.375" style="146" customWidth="1"/>
    <col min="10" max="245" width="9.125" style="7"/>
    <col min="246" max="246" width="13.375" style="7" customWidth="1"/>
    <col min="247" max="252" width="13.75" style="7" customWidth="1"/>
    <col min="253" max="253" width="12.25" style="7" customWidth="1"/>
    <col min="254" max="501" width="9.125" style="7"/>
    <col min="502" max="502" width="13.375" style="7" customWidth="1"/>
    <col min="503" max="508" width="13.75" style="7" customWidth="1"/>
    <col min="509" max="509" width="12.25" style="7" customWidth="1"/>
    <col min="510" max="757" width="9.125" style="7"/>
    <col min="758" max="758" width="13.375" style="7" customWidth="1"/>
    <col min="759" max="764" width="13.75" style="7" customWidth="1"/>
    <col min="765" max="765" width="12.25" style="7" customWidth="1"/>
    <col min="766" max="1013" width="9.125" style="7"/>
    <col min="1014" max="1014" width="13.375" style="7" customWidth="1"/>
    <col min="1015" max="1020" width="13.75" style="7" customWidth="1"/>
    <col min="1021" max="1021" width="12.25" style="7" customWidth="1"/>
    <col min="1022" max="1269" width="9.125" style="7"/>
    <col min="1270" max="1270" width="13.375" style="7" customWidth="1"/>
    <col min="1271" max="1276" width="13.75" style="7" customWidth="1"/>
    <col min="1277" max="1277" width="12.25" style="7" customWidth="1"/>
    <col min="1278" max="1525" width="9.125" style="7"/>
    <col min="1526" max="1526" width="13.375" style="7" customWidth="1"/>
    <col min="1527" max="1532" width="13.75" style="7" customWidth="1"/>
    <col min="1533" max="1533" width="12.25" style="7" customWidth="1"/>
    <col min="1534" max="1781" width="9.125" style="7"/>
    <col min="1782" max="1782" width="13.375" style="7" customWidth="1"/>
    <col min="1783" max="1788" width="13.75" style="7" customWidth="1"/>
    <col min="1789" max="1789" width="12.25" style="7" customWidth="1"/>
    <col min="1790" max="2037" width="9.125" style="7"/>
    <col min="2038" max="2038" width="13.375" style="7" customWidth="1"/>
    <col min="2039" max="2044" width="13.75" style="7" customWidth="1"/>
    <col min="2045" max="2045" width="12.25" style="7" customWidth="1"/>
    <col min="2046" max="2293" width="9.125" style="7"/>
    <col min="2294" max="2294" width="13.375" style="7" customWidth="1"/>
    <col min="2295" max="2300" width="13.75" style="7" customWidth="1"/>
    <col min="2301" max="2301" width="12.25" style="7" customWidth="1"/>
    <col min="2302" max="2549" width="9.125" style="7"/>
    <col min="2550" max="2550" width="13.375" style="7" customWidth="1"/>
    <col min="2551" max="2556" width="13.75" style="7" customWidth="1"/>
    <col min="2557" max="2557" width="12.25" style="7" customWidth="1"/>
    <col min="2558" max="2805" width="9.125" style="7"/>
    <col min="2806" max="2806" width="13.375" style="7" customWidth="1"/>
    <col min="2807" max="2812" width="13.75" style="7" customWidth="1"/>
    <col min="2813" max="2813" width="12.25" style="7" customWidth="1"/>
    <col min="2814" max="3061" width="9.125" style="7"/>
    <col min="3062" max="3062" width="13.375" style="7" customWidth="1"/>
    <col min="3063" max="3068" width="13.75" style="7" customWidth="1"/>
    <col min="3069" max="3069" width="12.25" style="7" customWidth="1"/>
    <col min="3070" max="3317" width="9.125" style="7"/>
    <col min="3318" max="3318" width="13.375" style="7" customWidth="1"/>
    <col min="3319" max="3324" width="13.75" style="7" customWidth="1"/>
    <col min="3325" max="3325" width="12.25" style="7" customWidth="1"/>
    <col min="3326" max="3573" width="9.125" style="7"/>
    <col min="3574" max="3574" width="13.375" style="7" customWidth="1"/>
    <col min="3575" max="3580" width="13.75" style="7" customWidth="1"/>
    <col min="3581" max="3581" width="12.25" style="7" customWidth="1"/>
    <col min="3582" max="3829" width="9.125" style="7"/>
    <col min="3830" max="3830" width="13.375" style="7" customWidth="1"/>
    <col min="3831" max="3836" width="13.75" style="7" customWidth="1"/>
    <col min="3837" max="3837" width="12.25" style="7" customWidth="1"/>
    <col min="3838" max="4085" width="9.125" style="7"/>
    <col min="4086" max="4086" width="13.375" style="7" customWidth="1"/>
    <col min="4087" max="4092" width="13.75" style="7" customWidth="1"/>
    <col min="4093" max="4093" width="12.25" style="7" customWidth="1"/>
    <col min="4094" max="4341" width="9.125" style="7"/>
    <col min="4342" max="4342" width="13.375" style="7" customWidth="1"/>
    <col min="4343" max="4348" width="13.75" style="7" customWidth="1"/>
    <col min="4349" max="4349" width="12.25" style="7" customWidth="1"/>
    <col min="4350" max="4597" width="9.125" style="7"/>
    <col min="4598" max="4598" width="13.375" style="7" customWidth="1"/>
    <col min="4599" max="4604" width="13.75" style="7" customWidth="1"/>
    <col min="4605" max="4605" width="12.25" style="7" customWidth="1"/>
    <col min="4606" max="4853" width="9.125" style="7"/>
    <col min="4854" max="4854" width="13.375" style="7" customWidth="1"/>
    <col min="4855" max="4860" width="13.75" style="7" customWidth="1"/>
    <col min="4861" max="4861" width="12.25" style="7" customWidth="1"/>
    <col min="4862" max="5109" width="9.125" style="7"/>
    <col min="5110" max="5110" width="13.375" style="7" customWidth="1"/>
    <col min="5111" max="5116" width="13.75" style="7" customWidth="1"/>
    <col min="5117" max="5117" width="12.25" style="7" customWidth="1"/>
    <col min="5118" max="5365" width="9.125" style="7"/>
    <col min="5366" max="5366" width="13.375" style="7" customWidth="1"/>
    <col min="5367" max="5372" width="13.75" style="7" customWidth="1"/>
    <col min="5373" max="5373" width="12.25" style="7" customWidth="1"/>
    <col min="5374" max="5621" width="9.125" style="7"/>
    <col min="5622" max="5622" width="13.375" style="7" customWidth="1"/>
    <col min="5623" max="5628" width="13.75" style="7" customWidth="1"/>
    <col min="5629" max="5629" width="12.25" style="7" customWidth="1"/>
    <col min="5630" max="5877" width="9.125" style="7"/>
    <col min="5878" max="5878" width="13.375" style="7" customWidth="1"/>
    <col min="5879" max="5884" width="13.75" style="7" customWidth="1"/>
    <col min="5885" max="5885" width="12.25" style="7" customWidth="1"/>
    <col min="5886" max="6133" width="9.125" style="7"/>
    <col min="6134" max="6134" width="13.375" style="7" customWidth="1"/>
    <col min="6135" max="6140" width="13.75" style="7" customWidth="1"/>
    <col min="6141" max="6141" width="12.25" style="7" customWidth="1"/>
    <col min="6142" max="6389" width="9.125" style="7"/>
    <col min="6390" max="6390" width="13.375" style="7" customWidth="1"/>
    <col min="6391" max="6396" width="13.75" style="7" customWidth="1"/>
    <col min="6397" max="6397" width="12.25" style="7" customWidth="1"/>
    <col min="6398" max="6645" width="9.125" style="7"/>
    <col min="6646" max="6646" width="13.375" style="7" customWidth="1"/>
    <col min="6647" max="6652" width="13.75" style="7" customWidth="1"/>
    <col min="6653" max="6653" width="12.25" style="7" customWidth="1"/>
    <col min="6654" max="6901" width="9.125" style="7"/>
    <col min="6902" max="6902" width="13.375" style="7" customWidth="1"/>
    <col min="6903" max="6908" width="13.75" style="7" customWidth="1"/>
    <col min="6909" max="6909" width="12.25" style="7" customWidth="1"/>
    <col min="6910" max="7157" width="9.125" style="7"/>
    <col min="7158" max="7158" width="13.375" style="7" customWidth="1"/>
    <col min="7159" max="7164" width="13.75" style="7" customWidth="1"/>
    <col min="7165" max="7165" width="12.25" style="7" customWidth="1"/>
    <col min="7166" max="7413" width="9.125" style="7"/>
    <col min="7414" max="7414" width="13.375" style="7" customWidth="1"/>
    <col min="7415" max="7420" width="13.75" style="7" customWidth="1"/>
    <col min="7421" max="7421" width="12.25" style="7" customWidth="1"/>
    <col min="7422" max="7669" width="9.125" style="7"/>
    <col min="7670" max="7670" width="13.375" style="7" customWidth="1"/>
    <col min="7671" max="7676" width="13.75" style="7" customWidth="1"/>
    <col min="7677" max="7677" width="12.25" style="7" customWidth="1"/>
    <col min="7678" max="7925" width="9.125" style="7"/>
    <col min="7926" max="7926" width="13.375" style="7" customWidth="1"/>
    <col min="7927" max="7932" width="13.75" style="7" customWidth="1"/>
    <col min="7933" max="7933" width="12.25" style="7" customWidth="1"/>
    <col min="7934" max="8181" width="9.125" style="7"/>
    <col min="8182" max="8182" width="13.375" style="7" customWidth="1"/>
    <col min="8183" max="8188" width="13.75" style="7" customWidth="1"/>
    <col min="8189" max="8189" width="12.25" style="7" customWidth="1"/>
    <col min="8190" max="8437" width="9.125" style="7"/>
    <col min="8438" max="8438" width="13.375" style="7" customWidth="1"/>
    <col min="8439" max="8444" width="13.75" style="7" customWidth="1"/>
    <col min="8445" max="8445" width="12.25" style="7" customWidth="1"/>
    <col min="8446" max="8693" width="9.125" style="7"/>
    <col min="8694" max="8694" width="13.375" style="7" customWidth="1"/>
    <col min="8695" max="8700" width="13.75" style="7" customWidth="1"/>
    <col min="8701" max="8701" width="12.25" style="7" customWidth="1"/>
    <col min="8702" max="8949" width="9.125" style="7"/>
    <col min="8950" max="8950" width="13.375" style="7" customWidth="1"/>
    <col min="8951" max="8956" width="13.75" style="7" customWidth="1"/>
    <col min="8957" max="8957" width="12.25" style="7" customWidth="1"/>
    <col min="8958" max="9205" width="9.125" style="7"/>
    <col min="9206" max="9206" width="13.375" style="7" customWidth="1"/>
    <col min="9207" max="9212" width="13.75" style="7" customWidth="1"/>
    <col min="9213" max="9213" width="12.25" style="7" customWidth="1"/>
    <col min="9214" max="9461" width="9.125" style="7"/>
    <col min="9462" max="9462" width="13.375" style="7" customWidth="1"/>
    <col min="9463" max="9468" width="13.75" style="7" customWidth="1"/>
    <col min="9469" max="9469" width="12.25" style="7" customWidth="1"/>
    <col min="9470" max="9717" width="9.125" style="7"/>
    <col min="9718" max="9718" width="13.375" style="7" customWidth="1"/>
    <col min="9719" max="9724" width="13.75" style="7" customWidth="1"/>
    <col min="9725" max="9725" width="12.25" style="7" customWidth="1"/>
    <col min="9726" max="9973" width="9.125" style="7"/>
    <col min="9974" max="9974" width="13.375" style="7" customWidth="1"/>
    <col min="9975" max="9980" width="13.75" style="7" customWidth="1"/>
    <col min="9981" max="9981" width="12.25" style="7" customWidth="1"/>
    <col min="9982" max="10229" width="9.125" style="7"/>
    <col min="10230" max="10230" width="13.375" style="7" customWidth="1"/>
    <col min="10231" max="10236" width="13.75" style="7" customWidth="1"/>
    <col min="10237" max="10237" width="12.25" style="7" customWidth="1"/>
    <col min="10238" max="10485" width="9.125" style="7"/>
    <col min="10486" max="10486" width="13.375" style="7" customWidth="1"/>
    <col min="10487" max="10492" width="13.75" style="7" customWidth="1"/>
    <col min="10493" max="10493" width="12.25" style="7" customWidth="1"/>
    <col min="10494" max="10741" width="9.125" style="7"/>
    <col min="10742" max="10742" width="13.375" style="7" customWidth="1"/>
    <col min="10743" max="10748" width="13.75" style="7" customWidth="1"/>
    <col min="10749" max="10749" width="12.25" style="7" customWidth="1"/>
    <col min="10750" max="10997" width="9.125" style="7"/>
    <col min="10998" max="10998" width="13.375" style="7" customWidth="1"/>
    <col min="10999" max="11004" width="13.75" style="7" customWidth="1"/>
    <col min="11005" max="11005" width="12.25" style="7" customWidth="1"/>
    <col min="11006" max="11253" width="9.125" style="7"/>
    <col min="11254" max="11254" width="13.375" style="7" customWidth="1"/>
    <col min="11255" max="11260" width="13.75" style="7" customWidth="1"/>
    <col min="11261" max="11261" width="12.25" style="7" customWidth="1"/>
    <col min="11262" max="11509" width="9.125" style="7"/>
    <col min="11510" max="11510" width="13.375" style="7" customWidth="1"/>
    <col min="11511" max="11516" width="13.75" style="7" customWidth="1"/>
    <col min="11517" max="11517" width="12.25" style="7" customWidth="1"/>
    <col min="11518" max="11765" width="9.125" style="7"/>
    <col min="11766" max="11766" width="13.375" style="7" customWidth="1"/>
    <col min="11767" max="11772" width="13.75" style="7" customWidth="1"/>
    <col min="11773" max="11773" width="12.25" style="7" customWidth="1"/>
    <col min="11774" max="12021" width="9.125" style="7"/>
    <col min="12022" max="12022" width="13.375" style="7" customWidth="1"/>
    <col min="12023" max="12028" width="13.75" style="7" customWidth="1"/>
    <col min="12029" max="12029" width="12.25" style="7" customWidth="1"/>
    <col min="12030" max="12277" width="9.125" style="7"/>
    <col min="12278" max="12278" width="13.375" style="7" customWidth="1"/>
    <col min="12279" max="12284" width="13.75" style="7" customWidth="1"/>
    <col min="12285" max="12285" width="12.25" style="7" customWidth="1"/>
    <col min="12286" max="12533" width="9.125" style="7"/>
    <col min="12534" max="12534" width="13.375" style="7" customWidth="1"/>
    <col min="12535" max="12540" width="13.75" style="7" customWidth="1"/>
    <col min="12541" max="12541" width="12.25" style="7" customWidth="1"/>
    <col min="12542" max="12789" width="9.125" style="7"/>
    <col min="12790" max="12790" width="13.375" style="7" customWidth="1"/>
    <col min="12791" max="12796" width="13.75" style="7" customWidth="1"/>
    <col min="12797" max="12797" width="12.25" style="7" customWidth="1"/>
    <col min="12798" max="13045" width="9.125" style="7"/>
    <col min="13046" max="13046" width="13.375" style="7" customWidth="1"/>
    <col min="13047" max="13052" width="13.75" style="7" customWidth="1"/>
    <col min="13053" max="13053" width="12.25" style="7" customWidth="1"/>
    <col min="13054" max="13301" width="9.125" style="7"/>
    <col min="13302" max="13302" width="13.375" style="7" customWidth="1"/>
    <col min="13303" max="13308" width="13.75" style="7" customWidth="1"/>
    <col min="13309" max="13309" width="12.25" style="7" customWidth="1"/>
    <col min="13310" max="13557" width="9.125" style="7"/>
    <col min="13558" max="13558" width="13.375" style="7" customWidth="1"/>
    <col min="13559" max="13564" width="13.75" style="7" customWidth="1"/>
    <col min="13565" max="13565" width="12.25" style="7" customWidth="1"/>
    <col min="13566" max="13813" width="9.125" style="7"/>
    <col min="13814" max="13814" width="13.375" style="7" customWidth="1"/>
    <col min="13815" max="13820" width="13.75" style="7" customWidth="1"/>
    <col min="13821" max="13821" width="12.25" style="7" customWidth="1"/>
    <col min="13822" max="14069" width="9.125" style="7"/>
    <col min="14070" max="14070" width="13.375" style="7" customWidth="1"/>
    <col min="14071" max="14076" width="13.75" style="7" customWidth="1"/>
    <col min="14077" max="14077" width="12.25" style="7" customWidth="1"/>
    <col min="14078" max="14325" width="9.125" style="7"/>
    <col min="14326" max="14326" width="13.375" style="7" customWidth="1"/>
    <col min="14327" max="14332" width="13.75" style="7" customWidth="1"/>
    <col min="14333" max="14333" width="12.25" style="7" customWidth="1"/>
    <col min="14334" max="14581" width="9.125" style="7"/>
    <col min="14582" max="14582" width="13.375" style="7" customWidth="1"/>
    <col min="14583" max="14588" width="13.75" style="7" customWidth="1"/>
    <col min="14589" max="14589" width="12.25" style="7" customWidth="1"/>
    <col min="14590" max="14837" width="9.125" style="7"/>
    <col min="14838" max="14838" width="13.375" style="7" customWidth="1"/>
    <col min="14839" max="14844" width="13.75" style="7" customWidth="1"/>
    <col min="14845" max="14845" width="12.25" style="7" customWidth="1"/>
    <col min="14846" max="15093" width="9.125" style="7"/>
    <col min="15094" max="15094" width="13.375" style="7" customWidth="1"/>
    <col min="15095" max="15100" width="13.75" style="7" customWidth="1"/>
    <col min="15101" max="15101" width="12.25" style="7" customWidth="1"/>
    <col min="15102" max="15349" width="9.125" style="7"/>
    <col min="15350" max="15350" width="13.375" style="7" customWidth="1"/>
    <col min="15351" max="15356" width="13.75" style="7" customWidth="1"/>
    <col min="15357" max="15357" width="12.25" style="7" customWidth="1"/>
    <col min="15358" max="15605" width="9.125" style="7"/>
    <col min="15606" max="15606" width="13.375" style="7" customWidth="1"/>
    <col min="15607" max="15612" width="13.75" style="7" customWidth="1"/>
    <col min="15613" max="15613" width="12.25" style="7" customWidth="1"/>
    <col min="15614" max="15861" width="9.125" style="7"/>
    <col min="15862" max="15862" width="13.375" style="7" customWidth="1"/>
    <col min="15863" max="15868" width="13.75" style="7" customWidth="1"/>
    <col min="15869" max="15869" width="12.25" style="7" customWidth="1"/>
    <col min="15870" max="16117" width="9.125" style="7"/>
    <col min="16118" max="16118" width="13.375" style="7" customWidth="1"/>
    <col min="16119" max="16124" width="13.75" style="7" customWidth="1"/>
    <col min="16125" max="16125" width="12.25" style="7" customWidth="1"/>
    <col min="16126" max="16383" width="9.125" style="7"/>
    <col min="16384" max="16384" width="9.125" style="7" customWidth="1"/>
  </cols>
  <sheetData>
    <row r="1" spans="1:9" ht="24" customHeight="1" x14ac:dyDescent="0.2">
      <c r="A1" s="432" t="s">
        <v>343</v>
      </c>
      <c r="B1" s="432"/>
      <c r="C1" s="432"/>
      <c r="D1" s="432"/>
      <c r="E1" s="432"/>
      <c r="F1" s="432"/>
      <c r="G1" s="432"/>
      <c r="H1" s="432"/>
      <c r="I1" s="432"/>
    </row>
    <row r="2" spans="1:9" ht="22.5" customHeight="1" thickBot="1" x14ac:dyDescent="0.25">
      <c r="A2" s="438" t="s">
        <v>391</v>
      </c>
      <c r="B2" s="438"/>
      <c r="C2" s="438"/>
      <c r="D2" s="438"/>
      <c r="E2" s="438"/>
      <c r="F2" s="438"/>
      <c r="G2" s="438"/>
      <c r="H2" s="100"/>
      <c r="I2" s="324"/>
    </row>
    <row r="3" spans="1:9" ht="24" customHeight="1" thickTop="1" x14ac:dyDescent="0.2">
      <c r="A3" s="441" t="s">
        <v>0</v>
      </c>
      <c r="B3" s="430" t="s">
        <v>256</v>
      </c>
      <c r="C3" s="433" t="s">
        <v>342</v>
      </c>
      <c r="D3" s="433"/>
      <c r="E3" s="433"/>
      <c r="F3" s="433"/>
      <c r="G3" s="433"/>
      <c r="H3" s="433"/>
      <c r="I3" s="433"/>
    </row>
    <row r="4" spans="1:9" ht="27.75" customHeight="1" x14ac:dyDescent="0.2">
      <c r="A4" s="442"/>
      <c r="B4" s="434"/>
      <c r="C4" s="178" t="s">
        <v>33</v>
      </c>
      <c r="D4" s="178" t="s">
        <v>34</v>
      </c>
      <c r="E4" s="178" t="s">
        <v>55</v>
      </c>
      <c r="F4" s="178" t="s">
        <v>202</v>
      </c>
      <c r="G4" s="178" t="s">
        <v>35</v>
      </c>
      <c r="H4" s="178" t="s">
        <v>56</v>
      </c>
      <c r="I4" s="178" t="s">
        <v>19</v>
      </c>
    </row>
    <row r="5" spans="1:9" ht="23.25" customHeight="1" x14ac:dyDescent="0.2">
      <c r="A5" s="170" t="s">
        <v>2</v>
      </c>
      <c r="B5" s="355">
        <v>114</v>
      </c>
      <c r="C5" s="167">
        <v>36.821705426356587</v>
      </c>
      <c r="D5" s="167">
        <v>4.6511627906976747</v>
      </c>
      <c r="E5" s="167">
        <v>0.38759689922480622</v>
      </c>
      <c r="F5" s="167">
        <v>44.186046511627907</v>
      </c>
      <c r="G5" s="167">
        <v>7.7519379844961236</v>
      </c>
      <c r="H5" s="167">
        <v>6.2015503875968996</v>
      </c>
      <c r="I5" s="167">
        <v>100</v>
      </c>
    </row>
    <row r="6" spans="1:9" ht="23.25" customHeight="1" x14ac:dyDescent="0.2">
      <c r="A6" s="170" t="s">
        <v>4</v>
      </c>
      <c r="B6" s="355">
        <v>72</v>
      </c>
      <c r="C6" s="167">
        <v>25.433526011560691</v>
      </c>
      <c r="D6" s="167">
        <v>12.138728323699421</v>
      </c>
      <c r="E6" s="167">
        <v>0</v>
      </c>
      <c r="F6" s="167">
        <v>41.618497109826592</v>
      </c>
      <c r="G6" s="167">
        <v>20.23121387283237</v>
      </c>
      <c r="H6" s="167">
        <v>0.57803468208092479</v>
      </c>
      <c r="I6" s="167">
        <v>100</v>
      </c>
    </row>
    <row r="7" spans="1:9" ht="23.25" customHeight="1" x14ac:dyDescent="0.2">
      <c r="A7" s="170" t="s">
        <v>6</v>
      </c>
      <c r="B7" s="355">
        <v>154</v>
      </c>
      <c r="C7" s="167">
        <v>26.148409893992934</v>
      </c>
      <c r="D7" s="169">
        <v>24.028268551236749</v>
      </c>
      <c r="E7" s="167">
        <v>0.53003533568904593</v>
      </c>
      <c r="F7" s="167">
        <v>26.501766784452297</v>
      </c>
      <c r="G7" s="167">
        <v>5.1236749116607774</v>
      </c>
      <c r="H7" s="167">
        <v>17.667844522968199</v>
      </c>
      <c r="I7" s="167">
        <v>100</v>
      </c>
    </row>
    <row r="8" spans="1:9" ht="23.25" customHeight="1" x14ac:dyDescent="0.2">
      <c r="A8" s="170" t="s">
        <v>7</v>
      </c>
      <c r="B8" s="355">
        <v>63</v>
      </c>
      <c r="C8" s="167">
        <v>31.79190751445087</v>
      </c>
      <c r="D8" s="167">
        <v>4.0462427745664744</v>
      </c>
      <c r="E8" s="167">
        <v>2.3121387283236992</v>
      </c>
      <c r="F8" s="167">
        <v>36.416184971098261</v>
      </c>
      <c r="G8" s="167">
        <v>24.277456647398843</v>
      </c>
      <c r="H8" s="167">
        <v>1.1560693641618496</v>
      </c>
      <c r="I8" s="167">
        <v>100</v>
      </c>
    </row>
    <row r="9" spans="1:9" ht="23.25" customHeight="1" x14ac:dyDescent="0.2">
      <c r="A9" s="170" t="s">
        <v>8</v>
      </c>
      <c r="B9" s="355">
        <v>447</v>
      </c>
      <c r="C9" s="167">
        <v>31.01518784972022</v>
      </c>
      <c r="D9" s="167">
        <v>12.789768185451639</v>
      </c>
      <c r="E9" s="167">
        <v>1.8385291766586729</v>
      </c>
      <c r="F9" s="167">
        <v>34.69224620303757</v>
      </c>
      <c r="G9" s="167">
        <v>8.1534772182254205</v>
      </c>
      <c r="H9" s="167">
        <v>11.510791366906476</v>
      </c>
      <c r="I9" s="167">
        <v>100</v>
      </c>
    </row>
    <row r="10" spans="1:9" ht="23.25" customHeight="1" x14ac:dyDescent="0.2">
      <c r="A10" s="170" t="s">
        <v>9</v>
      </c>
      <c r="B10" s="355">
        <v>170</v>
      </c>
      <c r="C10" s="167">
        <v>26.501035196687372</v>
      </c>
      <c r="D10" s="167">
        <v>23.188405797101449</v>
      </c>
      <c r="E10" s="167">
        <v>5.1759834368530022</v>
      </c>
      <c r="F10" s="167">
        <v>33.954451345755693</v>
      </c>
      <c r="G10" s="167">
        <v>10.559006211180124</v>
      </c>
      <c r="H10" s="167">
        <v>0.6211180124223602</v>
      </c>
      <c r="I10" s="167">
        <v>100</v>
      </c>
    </row>
    <row r="11" spans="1:9" ht="23.25" customHeight="1" x14ac:dyDescent="0.2">
      <c r="A11" s="170" t="s">
        <v>10</v>
      </c>
      <c r="B11" s="355">
        <v>40</v>
      </c>
      <c r="C11" s="167">
        <v>34.736842105263158</v>
      </c>
      <c r="D11" s="167">
        <v>8.4210526315789469</v>
      </c>
      <c r="E11" s="167">
        <v>3.1578947368421053</v>
      </c>
      <c r="F11" s="167">
        <v>41.05263157894737</v>
      </c>
      <c r="G11" s="167">
        <v>11.578947368421053</v>
      </c>
      <c r="H11" s="167">
        <v>1.0526315789473684</v>
      </c>
      <c r="I11" s="167">
        <v>100</v>
      </c>
    </row>
    <row r="12" spans="1:9" ht="23.25" customHeight="1" x14ac:dyDescent="0.2">
      <c r="A12" s="170" t="s">
        <v>11</v>
      </c>
      <c r="B12" s="355">
        <v>57</v>
      </c>
      <c r="C12" s="167">
        <v>42.622950819672127</v>
      </c>
      <c r="D12" s="167">
        <v>3.278688524590164</v>
      </c>
      <c r="E12" s="167">
        <v>0.81967213114754101</v>
      </c>
      <c r="F12" s="167">
        <v>45.901639344262293</v>
      </c>
      <c r="G12" s="167">
        <v>7.3770491803278686</v>
      </c>
      <c r="H12" s="167">
        <v>0</v>
      </c>
      <c r="I12" s="167">
        <v>100</v>
      </c>
    </row>
    <row r="13" spans="1:9" ht="23.25" customHeight="1" x14ac:dyDescent="0.2">
      <c r="A13" s="170" t="s">
        <v>12</v>
      </c>
      <c r="B13" s="355">
        <v>35</v>
      </c>
      <c r="C13" s="167">
        <v>30</v>
      </c>
      <c r="D13" s="167">
        <v>8.75</v>
      </c>
      <c r="E13" s="167">
        <v>3.75</v>
      </c>
      <c r="F13" s="167">
        <v>37.5</v>
      </c>
      <c r="G13" s="167">
        <v>20</v>
      </c>
      <c r="H13" s="167">
        <v>0</v>
      </c>
      <c r="I13" s="167">
        <v>100</v>
      </c>
    </row>
    <row r="14" spans="1:9" ht="23.25" customHeight="1" x14ac:dyDescent="0.2">
      <c r="A14" s="170" t="s">
        <v>13</v>
      </c>
      <c r="B14" s="355">
        <v>48</v>
      </c>
      <c r="C14" s="167">
        <v>31.896551724137932</v>
      </c>
      <c r="D14" s="167">
        <v>16.379310344827587</v>
      </c>
      <c r="E14" s="167">
        <v>5.1724137931034484</v>
      </c>
      <c r="F14" s="167">
        <v>37.931034482758619</v>
      </c>
      <c r="G14" s="167">
        <v>7.7586206896551726</v>
      </c>
      <c r="H14" s="167">
        <v>0.86206896551724133</v>
      </c>
      <c r="I14" s="167">
        <v>100</v>
      </c>
    </row>
    <row r="15" spans="1:9" ht="23.25" customHeight="1" x14ac:dyDescent="0.2">
      <c r="A15" s="170" t="s">
        <v>14</v>
      </c>
      <c r="B15" s="355">
        <v>58</v>
      </c>
      <c r="C15" s="167">
        <v>28.108108108108109</v>
      </c>
      <c r="D15" s="167">
        <v>28.108108108108109</v>
      </c>
      <c r="E15" s="167">
        <v>7.5675675675675684</v>
      </c>
      <c r="F15" s="167">
        <v>30.270270270270274</v>
      </c>
      <c r="G15" s="167">
        <v>5.4054054054054053</v>
      </c>
      <c r="H15" s="167">
        <v>0.54054054054054057</v>
      </c>
      <c r="I15" s="167">
        <v>100</v>
      </c>
    </row>
    <row r="16" spans="1:9" ht="23.25" customHeight="1" x14ac:dyDescent="0.2">
      <c r="A16" s="170" t="s">
        <v>15</v>
      </c>
      <c r="B16" s="156">
        <v>38</v>
      </c>
      <c r="C16" s="153">
        <v>21.568627450980394</v>
      </c>
      <c r="D16" s="153">
        <v>23.52941176470588</v>
      </c>
      <c r="E16" s="153">
        <v>0.65359477124183007</v>
      </c>
      <c r="F16" s="153">
        <v>24.836601307189543</v>
      </c>
      <c r="G16" s="153">
        <v>7.8431372549019605</v>
      </c>
      <c r="H16" s="153">
        <v>21.568627450980394</v>
      </c>
      <c r="I16" s="153">
        <v>100</v>
      </c>
    </row>
    <row r="17" spans="1:9" ht="23.25" customHeight="1" x14ac:dyDescent="0.2">
      <c r="A17" s="170" t="s">
        <v>16</v>
      </c>
      <c r="B17" s="177">
        <v>80</v>
      </c>
      <c r="C17" s="185">
        <v>43.274853801169591</v>
      </c>
      <c r="D17" s="185">
        <v>9.3567251461988299</v>
      </c>
      <c r="E17" s="185">
        <v>0.58479532163742687</v>
      </c>
      <c r="F17" s="185">
        <v>43.274853801169591</v>
      </c>
      <c r="G17" s="185">
        <v>3.5087719298245612</v>
      </c>
      <c r="H17" s="185">
        <v>0</v>
      </c>
      <c r="I17" s="185">
        <v>100</v>
      </c>
    </row>
    <row r="18" spans="1:9" ht="23.25" customHeight="1" x14ac:dyDescent="0.2">
      <c r="A18" s="170" t="s">
        <v>17</v>
      </c>
      <c r="B18" s="355">
        <v>79</v>
      </c>
      <c r="C18" s="167">
        <v>33.760683760683762</v>
      </c>
      <c r="D18" s="167">
        <v>32.478632478632477</v>
      </c>
      <c r="E18" s="167">
        <v>0</v>
      </c>
      <c r="F18" s="167">
        <v>33.760683760683762</v>
      </c>
      <c r="G18" s="167">
        <v>0</v>
      </c>
      <c r="H18" s="167">
        <v>0</v>
      </c>
      <c r="I18" s="167">
        <v>100</v>
      </c>
    </row>
    <row r="19" spans="1:9" ht="23.25" customHeight="1" x14ac:dyDescent="0.2">
      <c r="A19" s="150" t="s">
        <v>18</v>
      </c>
      <c r="B19" s="152">
        <v>100</v>
      </c>
      <c r="C19" s="153">
        <v>28.158844765342963</v>
      </c>
      <c r="D19" s="153">
        <v>15.162454873646208</v>
      </c>
      <c r="E19" s="153">
        <v>1.0830324909747291</v>
      </c>
      <c r="F19" s="153">
        <v>33.2129963898917</v>
      </c>
      <c r="G19" s="153">
        <v>11.191335740072201</v>
      </c>
      <c r="H19" s="153">
        <v>11.191335740072201</v>
      </c>
      <c r="I19" s="153">
        <v>100</v>
      </c>
    </row>
    <row r="20" spans="1:9" s="357" customFormat="1" ht="33" customHeight="1" thickBot="1" x14ac:dyDescent="0.25">
      <c r="A20" s="222" t="s">
        <v>214</v>
      </c>
      <c r="B20" s="321">
        <v>1555</v>
      </c>
      <c r="C20" s="356">
        <v>30.435785104911229</v>
      </c>
      <c r="D20" s="356">
        <v>16.324648374452387</v>
      </c>
      <c r="E20" s="356">
        <v>2.0290523403274152</v>
      </c>
      <c r="F20" s="356">
        <v>34.701406502190451</v>
      </c>
      <c r="G20" s="356">
        <v>8.830989163015909</v>
      </c>
      <c r="H20" s="356">
        <v>7.6781185151026055</v>
      </c>
      <c r="I20" s="356">
        <v>100</v>
      </c>
    </row>
    <row r="21" spans="1:9" ht="42" customHeight="1" thickTop="1" x14ac:dyDescent="0.2"/>
    <row r="22" spans="1:9" ht="30" customHeight="1" x14ac:dyDescent="0.2"/>
    <row r="23" spans="1:9" s="146" customFormat="1" ht="24" customHeight="1" x14ac:dyDescent="0.2">
      <c r="A23" s="263" t="s">
        <v>288</v>
      </c>
      <c r="B23" s="155"/>
      <c r="C23" s="159"/>
      <c r="D23" s="159"/>
      <c r="E23" s="159"/>
      <c r="F23" s="159"/>
      <c r="G23" s="159"/>
      <c r="H23" s="159"/>
      <c r="I23" s="417">
        <v>87</v>
      </c>
    </row>
  </sheetData>
  <mergeCells count="5">
    <mergeCell ref="A2:G2"/>
    <mergeCell ref="B3:B4"/>
    <mergeCell ref="A3:A4"/>
    <mergeCell ref="C3:I3"/>
    <mergeCell ref="A1:I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23"/>
  <sheetViews>
    <sheetView rightToLeft="1" view="pageBreakPreview" zoomScale="120" zoomScaleSheetLayoutView="120" workbookViewId="0">
      <selection activeCell="A2" sqref="A2"/>
    </sheetView>
  </sheetViews>
  <sheetFormatPr defaultRowHeight="14.25" x14ac:dyDescent="0.2"/>
  <cols>
    <col min="1" max="1" width="16.625" style="41" customWidth="1"/>
    <col min="2" max="5" width="16.625" style="7" customWidth="1"/>
    <col min="6" max="247" width="9.125" style="7"/>
    <col min="248" max="248" width="18.125" style="7" customWidth="1"/>
    <col min="249" max="249" width="23.125" style="7" customWidth="1"/>
    <col min="250" max="250" width="23.75" style="7" customWidth="1"/>
    <col min="251" max="251" width="17.75" style="7" customWidth="1"/>
    <col min="252" max="503" width="9.125" style="7"/>
    <col min="504" max="504" width="18.125" style="7" customWidth="1"/>
    <col min="505" max="505" width="23.125" style="7" customWidth="1"/>
    <col min="506" max="506" width="23.75" style="7" customWidth="1"/>
    <col min="507" max="507" width="17.75" style="7" customWidth="1"/>
    <col min="508" max="759" width="9.125" style="7"/>
    <col min="760" max="760" width="18.125" style="7" customWidth="1"/>
    <col min="761" max="761" width="23.125" style="7" customWidth="1"/>
    <col min="762" max="762" width="23.75" style="7" customWidth="1"/>
    <col min="763" max="763" width="17.75" style="7" customWidth="1"/>
    <col min="764" max="1015" width="9.125" style="7"/>
    <col min="1016" max="1016" width="18.125" style="7" customWidth="1"/>
    <col min="1017" max="1017" width="23.125" style="7" customWidth="1"/>
    <col min="1018" max="1018" width="23.75" style="7" customWidth="1"/>
    <col min="1019" max="1019" width="17.75" style="7" customWidth="1"/>
    <col min="1020" max="1271" width="9.125" style="7"/>
    <col min="1272" max="1272" width="18.125" style="7" customWidth="1"/>
    <col min="1273" max="1273" width="23.125" style="7" customWidth="1"/>
    <col min="1274" max="1274" width="23.75" style="7" customWidth="1"/>
    <col min="1275" max="1275" width="17.75" style="7" customWidth="1"/>
    <col min="1276" max="1527" width="9.125" style="7"/>
    <col min="1528" max="1528" width="18.125" style="7" customWidth="1"/>
    <col min="1529" max="1529" width="23.125" style="7" customWidth="1"/>
    <col min="1530" max="1530" width="23.75" style="7" customWidth="1"/>
    <col min="1531" max="1531" width="17.75" style="7" customWidth="1"/>
    <col min="1532" max="1783" width="9.125" style="7"/>
    <col min="1784" max="1784" width="18.125" style="7" customWidth="1"/>
    <col min="1785" max="1785" width="23.125" style="7" customWidth="1"/>
    <col min="1786" max="1786" width="23.75" style="7" customWidth="1"/>
    <col min="1787" max="1787" width="17.75" style="7" customWidth="1"/>
    <col min="1788" max="2039" width="9.125" style="7"/>
    <col min="2040" max="2040" width="18.125" style="7" customWidth="1"/>
    <col min="2041" max="2041" width="23.125" style="7" customWidth="1"/>
    <col min="2042" max="2042" width="23.75" style="7" customWidth="1"/>
    <col min="2043" max="2043" width="17.75" style="7" customWidth="1"/>
    <col min="2044" max="2295" width="9.125" style="7"/>
    <col min="2296" max="2296" width="18.125" style="7" customWidth="1"/>
    <col min="2297" max="2297" width="23.125" style="7" customWidth="1"/>
    <col min="2298" max="2298" width="23.75" style="7" customWidth="1"/>
    <col min="2299" max="2299" width="17.75" style="7" customWidth="1"/>
    <col min="2300" max="2551" width="9.125" style="7"/>
    <col min="2552" max="2552" width="18.125" style="7" customWidth="1"/>
    <col min="2553" max="2553" width="23.125" style="7" customWidth="1"/>
    <col min="2554" max="2554" width="23.75" style="7" customWidth="1"/>
    <col min="2555" max="2555" width="17.75" style="7" customWidth="1"/>
    <col min="2556" max="2807" width="9.125" style="7"/>
    <col min="2808" max="2808" width="18.125" style="7" customWidth="1"/>
    <col min="2809" max="2809" width="23.125" style="7" customWidth="1"/>
    <col min="2810" max="2810" width="23.75" style="7" customWidth="1"/>
    <col min="2811" max="2811" width="17.75" style="7" customWidth="1"/>
    <col min="2812" max="3063" width="9.125" style="7"/>
    <col min="3064" max="3064" width="18.125" style="7" customWidth="1"/>
    <col min="3065" max="3065" width="23.125" style="7" customWidth="1"/>
    <col min="3066" max="3066" width="23.75" style="7" customWidth="1"/>
    <col min="3067" max="3067" width="17.75" style="7" customWidth="1"/>
    <col min="3068" max="3319" width="9.125" style="7"/>
    <col min="3320" max="3320" width="18.125" style="7" customWidth="1"/>
    <col min="3321" max="3321" width="23.125" style="7" customWidth="1"/>
    <col min="3322" max="3322" width="23.75" style="7" customWidth="1"/>
    <col min="3323" max="3323" width="17.75" style="7" customWidth="1"/>
    <col min="3324" max="3575" width="9.125" style="7"/>
    <col min="3576" max="3576" width="18.125" style="7" customWidth="1"/>
    <col min="3577" max="3577" width="23.125" style="7" customWidth="1"/>
    <col min="3578" max="3578" width="23.75" style="7" customWidth="1"/>
    <col min="3579" max="3579" width="17.75" style="7" customWidth="1"/>
    <col min="3580" max="3831" width="9.125" style="7"/>
    <col min="3832" max="3832" width="18.125" style="7" customWidth="1"/>
    <col min="3833" max="3833" width="23.125" style="7" customWidth="1"/>
    <col min="3834" max="3834" width="23.75" style="7" customWidth="1"/>
    <col min="3835" max="3835" width="17.75" style="7" customWidth="1"/>
    <col min="3836" max="4087" width="9.125" style="7"/>
    <col min="4088" max="4088" width="18.125" style="7" customWidth="1"/>
    <col min="4089" max="4089" width="23.125" style="7" customWidth="1"/>
    <col min="4090" max="4090" width="23.75" style="7" customWidth="1"/>
    <col min="4091" max="4091" width="17.75" style="7" customWidth="1"/>
    <col min="4092" max="4343" width="9.125" style="7"/>
    <col min="4344" max="4344" width="18.125" style="7" customWidth="1"/>
    <col min="4345" max="4345" width="23.125" style="7" customWidth="1"/>
    <col min="4346" max="4346" width="23.75" style="7" customWidth="1"/>
    <col min="4347" max="4347" width="17.75" style="7" customWidth="1"/>
    <col min="4348" max="4599" width="9.125" style="7"/>
    <col min="4600" max="4600" width="18.125" style="7" customWidth="1"/>
    <col min="4601" max="4601" width="23.125" style="7" customWidth="1"/>
    <col min="4602" max="4602" width="23.75" style="7" customWidth="1"/>
    <col min="4603" max="4603" width="17.75" style="7" customWidth="1"/>
    <col min="4604" max="4855" width="9.125" style="7"/>
    <col min="4856" max="4856" width="18.125" style="7" customWidth="1"/>
    <col min="4857" max="4857" width="23.125" style="7" customWidth="1"/>
    <col min="4858" max="4858" width="23.75" style="7" customWidth="1"/>
    <col min="4859" max="4859" width="17.75" style="7" customWidth="1"/>
    <col min="4860" max="5111" width="9.125" style="7"/>
    <col min="5112" max="5112" width="18.125" style="7" customWidth="1"/>
    <col min="5113" max="5113" width="23.125" style="7" customWidth="1"/>
    <col min="5114" max="5114" width="23.75" style="7" customWidth="1"/>
    <col min="5115" max="5115" width="17.75" style="7" customWidth="1"/>
    <col min="5116" max="5367" width="9.125" style="7"/>
    <col min="5368" max="5368" width="18.125" style="7" customWidth="1"/>
    <col min="5369" max="5369" width="23.125" style="7" customWidth="1"/>
    <col min="5370" max="5370" width="23.75" style="7" customWidth="1"/>
    <col min="5371" max="5371" width="17.75" style="7" customWidth="1"/>
    <col min="5372" max="5623" width="9.125" style="7"/>
    <col min="5624" max="5624" width="18.125" style="7" customWidth="1"/>
    <col min="5625" max="5625" width="23.125" style="7" customWidth="1"/>
    <col min="5626" max="5626" width="23.75" style="7" customWidth="1"/>
    <col min="5627" max="5627" width="17.75" style="7" customWidth="1"/>
    <col min="5628" max="5879" width="9.125" style="7"/>
    <col min="5880" max="5880" width="18.125" style="7" customWidth="1"/>
    <col min="5881" max="5881" width="23.125" style="7" customWidth="1"/>
    <col min="5882" max="5882" width="23.75" style="7" customWidth="1"/>
    <col min="5883" max="5883" width="17.75" style="7" customWidth="1"/>
    <col min="5884" max="6135" width="9.125" style="7"/>
    <col min="6136" max="6136" width="18.125" style="7" customWidth="1"/>
    <col min="6137" max="6137" width="23.125" style="7" customWidth="1"/>
    <col min="6138" max="6138" width="23.75" style="7" customWidth="1"/>
    <col min="6139" max="6139" width="17.75" style="7" customWidth="1"/>
    <col min="6140" max="6391" width="9.125" style="7"/>
    <col min="6392" max="6392" width="18.125" style="7" customWidth="1"/>
    <col min="6393" max="6393" width="23.125" style="7" customWidth="1"/>
    <col min="6394" max="6394" width="23.75" style="7" customWidth="1"/>
    <col min="6395" max="6395" width="17.75" style="7" customWidth="1"/>
    <col min="6396" max="6647" width="9.125" style="7"/>
    <col min="6648" max="6648" width="18.125" style="7" customWidth="1"/>
    <col min="6649" max="6649" width="23.125" style="7" customWidth="1"/>
    <col min="6650" max="6650" width="23.75" style="7" customWidth="1"/>
    <col min="6651" max="6651" width="17.75" style="7" customWidth="1"/>
    <col min="6652" max="6903" width="9.125" style="7"/>
    <col min="6904" max="6904" width="18.125" style="7" customWidth="1"/>
    <col min="6905" max="6905" width="23.125" style="7" customWidth="1"/>
    <col min="6906" max="6906" width="23.75" style="7" customWidth="1"/>
    <col min="6907" max="6907" width="17.75" style="7" customWidth="1"/>
    <col min="6908" max="7159" width="9.125" style="7"/>
    <col min="7160" max="7160" width="18.125" style="7" customWidth="1"/>
    <col min="7161" max="7161" width="23.125" style="7" customWidth="1"/>
    <col min="7162" max="7162" width="23.75" style="7" customWidth="1"/>
    <col min="7163" max="7163" width="17.75" style="7" customWidth="1"/>
    <col min="7164" max="7415" width="9.125" style="7"/>
    <col min="7416" max="7416" width="18.125" style="7" customWidth="1"/>
    <col min="7417" max="7417" width="23.125" style="7" customWidth="1"/>
    <col min="7418" max="7418" width="23.75" style="7" customWidth="1"/>
    <col min="7419" max="7419" width="17.75" style="7" customWidth="1"/>
    <col min="7420" max="7671" width="9.125" style="7"/>
    <col min="7672" max="7672" width="18.125" style="7" customWidth="1"/>
    <col min="7673" max="7673" width="23.125" style="7" customWidth="1"/>
    <col min="7674" max="7674" width="23.75" style="7" customWidth="1"/>
    <col min="7675" max="7675" width="17.75" style="7" customWidth="1"/>
    <col min="7676" max="7927" width="9.125" style="7"/>
    <col min="7928" max="7928" width="18.125" style="7" customWidth="1"/>
    <col min="7929" max="7929" width="23.125" style="7" customWidth="1"/>
    <col min="7930" max="7930" width="23.75" style="7" customWidth="1"/>
    <col min="7931" max="7931" width="17.75" style="7" customWidth="1"/>
    <col min="7932" max="8183" width="9.125" style="7"/>
    <col min="8184" max="8184" width="18.125" style="7" customWidth="1"/>
    <col min="8185" max="8185" width="23.125" style="7" customWidth="1"/>
    <col min="8186" max="8186" width="23.75" style="7" customWidth="1"/>
    <col min="8187" max="8187" width="17.75" style="7" customWidth="1"/>
    <col min="8188" max="8439" width="9.125" style="7"/>
    <col min="8440" max="8440" width="18.125" style="7" customWidth="1"/>
    <col min="8441" max="8441" width="23.125" style="7" customWidth="1"/>
    <col min="8442" max="8442" width="23.75" style="7" customWidth="1"/>
    <col min="8443" max="8443" width="17.75" style="7" customWidth="1"/>
    <col min="8444" max="8695" width="9.125" style="7"/>
    <col min="8696" max="8696" width="18.125" style="7" customWidth="1"/>
    <col min="8697" max="8697" width="23.125" style="7" customWidth="1"/>
    <col min="8698" max="8698" width="23.75" style="7" customWidth="1"/>
    <col min="8699" max="8699" width="17.75" style="7" customWidth="1"/>
    <col min="8700" max="8951" width="9.125" style="7"/>
    <col min="8952" max="8952" width="18.125" style="7" customWidth="1"/>
    <col min="8953" max="8953" width="23.125" style="7" customWidth="1"/>
    <col min="8954" max="8954" width="23.75" style="7" customWidth="1"/>
    <col min="8955" max="8955" width="17.75" style="7" customWidth="1"/>
    <col min="8956" max="9207" width="9.125" style="7"/>
    <col min="9208" max="9208" width="18.125" style="7" customWidth="1"/>
    <col min="9209" max="9209" width="23.125" style="7" customWidth="1"/>
    <col min="9210" max="9210" width="23.75" style="7" customWidth="1"/>
    <col min="9211" max="9211" width="17.75" style="7" customWidth="1"/>
    <col min="9212" max="9463" width="9.125" style="7"/>
    <col min="9464" max="9464" width="18.125" style="7" customWidth="1"/>
    <col min="9465" max="9465" width="23.125" style="7" customWidth="1"/>
    <col min="9466" max="9466" width="23.75" style="7" customWidth="1"/>
    <col min="9467" max="9467" width="17.75" style="7" customWidth="1"/>
    <col min="9468" max="9719" width="9.125" style="7"/>
    <col min="9720" max="9720" width="18.125" style="7" customWidth="1"/>
    <col min="9721" max="9721" width="23.125" style="7" customWidth="1"/>
    <col min="9722" max="9722" width="23.75" style="7" customWidth="1"/>
    <col min="9723" max="9723" width="17.75" style="7" customWidth="1"/>
    <col min="9724" max="9975" width="9.125" style="7"/>
    <col min="9976" max="9976" width="18.125" style="7" customWidth="1"/>
    <col min="9977" max="9977" width="23.125" style="7" customWidth="1"/>
    <col min="9978" max="9978" width="23.75" style="7" customWidth="1"/>
    <col min="9979" max="9979" width="17.75" style="7" customWidth="1"/>
    <col min="9980" max="10231" width="9.125" style="7"/>
    <col min="10232" max="10232" width="18.125" style="7" customWidth="1"/>
    <col min="10233" max="10233" width="23.125" style="7" customWidth="1"/>
    <col min="10234" max="10234" width="23.75" style="7" customWidth="1"/>
    <col min="10235" max="10235" width="17.75" style="7" customWidth="1"/>
    <col min="10236" max="10487" width="9.125" style="7"/>
    <col min="10488" max="10488" width="18.125" style="7" customWidth="1"/>
    <col min="10489" max="10489" width="23.125" style="7" customWidth="1"/>
    <col min="10490" max="10490" width="23.75" style="7" customWidth="1"/>
    <col min="10491" max="10491" width="17.75" style="7" customWidth="1"/>
    <col min="10492" max="10743" width="9.125" style="7"/>
    <col min="10744" max="10744" width="18.125" style="7" customWidth="1"/>
    <col min="10745" max="10745" width="23.125" style="7" customWidth="1"/>
    <col min="10746" max="10746" width="23.75" style="7" customWidth="1"/>
    <col min="10747" max="10747" width="17.75" style="7" customWidth="1"/>
    <col min="10748" max="10999" width="9.125" style="7"/>
    <col min="11000" max="11000" width="18.125" style="7" customWidth="1"/>
    <col min="11001" max="11001" width="23.125" style="7" customWidth="1"/>
    <col min="11002" max="11002" width="23.75" style="7" customWidth="1"/>
    <col min="11003" max="11003" width="17.75" style="7" customWidth="1"/>
    <col min="11004" max="11255" width="9.125" style="7"/>
    <col min="11256" max="11256" width="18.125" style="7" customWidth="1"/>
    <col min="11257" max="11257" width="23.125" style="7" customWidth="1"/>
    <col min="11258" max="11258" width="23.75" style="7" customWidth="1"/>
    <col min="11259" max="11259" width="17.75" style="7" customWidth="1"/>
    <col min="11260" max="11511" width="9.125" style="7"/>
    <col min="11512" max="11512" width="18.125" style="7" customWidth="1"/>
    <col min="11513" max="11513" width="23.125" style="7" customWidth="1"/>
    <col min="11514" max="11514" width="23.75" style="7" customWidth="1"/>
    <col min="11515" max="11515" width="17.75" style="7" customWidth="1"/>
    <col min="11516" max="11767" width="9.125" style="7"/>
    <col min="11768" max="11768" width="18.125" style="7" customWidth="1"/>
    <col min="11769" max="11769" width="23.125" style="7" customWidth="1"/>
    <col min="11770" max="11770" width="23.75" style="7" customWidth="1"/>
    <col min="11771" max="11771" width="17.75" style="7" customWidth="1"/>
    <col min="11772" max="12023" width="9.125" style="7"/>
    <col min="12024" max="12024" width="18.125" style="7" customWidth="1"/>
    <col min="12025" max="12025" width="23.125" style="7" customWidth="1"/>
    <col min="12026" max="12026" width="23.75" style="7" customWidth="1"/>
    <col min="12027" max="12027" width="17.75" style="7" customWidth="1"/>
    <col min="12028" max="12279" width="9.125" style="7"/>
    <col min="12280" max="12280" width="18.125" style="7" customWidth="1"/>
    <col min="12281" max="12281" width="23.125" style="7" customWidth="1"/>
    <col min="12282" max="12282" width="23.75" style="7" customWidth="1"/>
    <col min="12283" max="12283" width="17.75" style="7" customWidth="1"/>
    <col min="12284" max="12535" width="9.125" style="7"/>
    <col min="12536" max="12536" width="18.125" style="7" customWidth="1"/>
    <col min="12537" max="12537" width="23.125" style="7" customWidth="1"/>
    <col min="12538" max="12538" width="23.75" style="7" customWidth="1"/>
    <col min="12539" max="12539" width="17.75" style="7" customWidth="1"/>
    <col min="12540" max="12791" width="9.125" style="7"/>
    <col min="12792" max="12792" width="18.125" style="7" customWidth="1"/>
    <col min="12793" max="12793" width="23.125" style="7" customWidth="1"/>
    <col min="12794" max="12794" width="23.75" style="7" customWidth="1"/>
    <col min="12795" max="12795" width="17.75" style="7" customWidth="1"/>
    <col min="12796" max="13047" width="9.125" style="7"/>
    <col min="13048" max="13048" width="18.125" style="7" customWidth="1"/>
    <col min="13049" max="13049" width="23.125" style="7" customWidth="1"/>
    <col min="13050" max="13050" width="23.75" style="7" customWidth="1"/>
    <col min="13051" max="13051" width="17.75" style="7" customWidth="1"/>
    <col min="13052" max="13303" width="9.125" style="7"/>
    <col min="13304" max="13304" width="18.125" style="7" customWidth="1"/>
    <col min="13305" max="13305" width="23.125" style="7" customWidth="1"/>
    <col min="13306" max="13306" width="23.75" style="7" customWidth="1"/>
    <col min="13307" max="13307" width="17.75" style="7" customWidth="1"/>
    <col min="13308" max="13559" width="9.125" style="7"/>
    <col min="13560" max="13560" width="18.125" style="7" customWidth="1"/>
    <col min="13561" max="13561" width="23.125" style="7" customWidth="1"/>
    <col min="13562" max="13562" width="23.75" style="7" customWidth="1"/>
    <col min="13563" max="13563" width="17.75" style="7" customWidth="1"/>
    <col min="13564" max="13815" width="9.125" style="7"/>
    <col min="13816" max="13816" width="18.125" style="7" customWidth="1"/>
    <col min="13817" max="13817" width="23.125" style="7" customWidth="1"/>
    <col min="13818" max="13818" width="23.75" style="7" customWidth="1"/>
    <col min="13819" max="13819" width="17.75" style="7" customWidth="1"/>
    <col min="13820" max="14071" width="9.125" style="7"/>
    <col min="14072" max="14072" width="18.125" style="7" customWidth="1"/>
    <col min="14073" max="14073" width="23.125" style="7" customWidth="1"/>
    <col min="14074" max="14074" width="23.75" style="7" customWidth="1"/>
    <col min="14075" max="14075" width="17.75" style="7" customWidth="1"/>
    <col min="14076" max="14327" width="9.125" style="7"/>
    <col min="14328" max="14328" width="18.125" style="7" customWidth="1"/>
    <col min="14329" max="14329" width="23.125" style="7" customWidth="1"/>
    <col min="14330" max="14330" width="23.75" style="7" customWidth="1"/>
    <col min="14331" max="14331" width="17.75" style="7" customWidth="1"/>
    <col min="14332" max="14583" width="9.125" style="7"/>
    <col min="14584" max="14584" width="18.125" style="7" customWidth="1"/>
    <col min="14585" max="14585" width="23.125" style="7" customWidth="1"/>
    <col min="14586" max="14586" width="23.75" style="7" customWidth="1"/>
    <col min="14587" max="14587" width="17.75" style="7" customWidth="1"/>
    <col min="14588" max="14839" width="9.125" style="7"/>
    <col min="14840" max="14840" width="18.125" style="7" customWidth="1"/>
    <col min="14841" max="14841" width="23.125" style="7" customWidth="1"/>
    <col min="14842" max="14842" width="23.75" style="7" customWidth="1"/>
    <col min="14843" max="14843" width="17.75" style="7" customWidth="1"/>
    <col min="14844" max="15095" width="9.125" style="7"/>
    <col min="15096" max="15096" width="18.125" style="7" customWidth="1"/>
    <col min="15097" max="15097" width="23.125" style="7" customWidth="1"/>
    <col min="15098" max="15098" width="23.75" style="7" customWidth="1"/>
    <col min="15099" max="15099" width="17.75" style="7" customWidth="1"/>
    <col min="15100" max="15351" width="9.125" style="7"/>
    <col min="15352" max="15352" width="18.125" style="7" customWidth="1"/>
    <col min="15353" max="15353" width="23.125" style="7" customWidth="1"/>
    <col min="15354" max="15354" width="23.75" style="7" customWidth="1"/>
    <col min="15355" max="15355" width="17.75" style="7" customWidth="1"/>
    <col min="15356" max="15607" width="9.125" style="7"/>
    <col min="15608" max="15608" width="18.125" style="7" customWidth="1"/>
    <col min="15609" max="15609" width="23.125" style="7" customWidth="1"/>
    <col min="15610" max="15610" width="23.75" style="7" customWidth="1"/>
    <col min="15611" max="15611" width="17.75" style="7" customWidth="1"/>
    <col min="15612" max="15863" width="9.125" style="7"/>
    <col min="15864" max="15864" width="18.125" style="7" customWidth="1"/>
    <col min="15865" max="15865" width="23.125" style="7" customWidth="1"/>
    <col min="15866" max="15866" width="23.75" style="7" customWidth="1"/>
    <col min="15867" max="15867" width="17.75" style="7" customWidth="1"/>
    <col min="15868" max="16119" width="9.125" style="7"/>
    <col min="16120" max="16120" width="18.125" style="7" customWidth="1"/>
    <col min="16121" max="16121" width="23.125" style="7" customWidth="1"/>
    <col min="16122" max="16122" width="23.75" style="7" customWidth="1"/>
    <col min="16123" max="16123" width="17.75" style="7" customWidth="1"/>
    <col min="16124" max="16384" width="9.125" style="7"/>
  </cols>
  <sheetData>
    <row r="1" spans="1:5" ht="27" customHeight="1" x14ac:dyDescent="0.2">
      <c r="A1" s="432" t="s">
        <v>194</v>
      </c>
      <c r="B1" s="432"/>
      <c r="C1" s="432"/>
      <c r="D1" s="432"/>
      <c r="E1" s="432"/>
    </row>
    <row r="2" spans="1:5" ht="18.75" customHeight="1" x14ac:dyDescent="0.2">
      <c r="A2" s="421" t="s">
        <v>392</v>
      </c>
      <c r="B2" s="154"/>
      <c r="C2" s="154"/>
      <c r="D2" s="154"/>
    </row>
    <row r="3" spans="1:5" ht="18" customHeight="1" thickBot="1" x14ac:dyDescent="0.25">
      <c r="A3" s="443"/>
      <c r="B3" s="443"/>
      <c r="C3" s="443"/>
      <c r="D3" s="443"/>
      <c r="E3" s="146" t="s">
        <v>351</v>
      </c>
    </row>
    <row r="4" spans="1:5" ht="36.75" customHeight="1" thickTop="1" x14ac:dyDescent="0.2">
      <c r="A4" s="187" t="s">
        <v>0</v>
      </c>
      <c r="B4" s="361" t="s">
        <v>72</v>
      </c>
      <c r="C4" s="361" t="s">
        <v>60</v>
      </c>
      <c r="D4" s="361" t="s">
        <v>57</v>
      </c>
      <c r="E4" s="361" t="s">
        <v>350</v>
      </c>
    </row>
    <row r="5" spans="1:5" ht="23.25" customHeight="1" x14ac:dyDescent="0.2">
      <c r="A5" s="170" t="s">
        <v>2</v>
      </c>
      <c r="B5" s="308">
        <v>1950442.9000000001</v>
      </c>
      <c r="C5" s="308">
        <v>1950442.9000000001</v>
      </c>
      <c r="D5" s="269">
        <f>B5-C5</f>
        <v>0</v>
      </c>
      <c r="E5" s="414">
        <f>D5/C5*100</f>
        <v>0</v>
      </c>
    </row>
    <row r="6" spans="1:5" ht="23.25" customHeight="1" x14ac:dyDescent="0.2">
      <c r="A6" s="170" t="s">
        <v>4</v>
      </c>
      <c r="B6" s="308">
        <v>2198519.9000000004</v>
      </c>
      <c r="C6" s="308">
        <v>2198369.9</v>
      </c>
      <c r="D6" s="308">
        <f t="shared" ref="D6:D19" si="0">B6-C6</f>
        <v>150.00000000046566</v>
      </c>
      <c r="E6" s="414">
        <f t="shared" ref="E6:E20" si="1">D6/C6*100</f>
        <v>6.8232375270633784E-3</v>
      </c>
    </row>
    <row r="7" spans="1:5" ht="23.25" customHeight="1" x14ac:dyDescent="0.2">
      <c r="A7" s="170" t="s">
        <v>6</v>
      </c>
      <c r="B7" s="308">
        <v>1896164.9999999998</v>
      </c>
      <c r="C7" s="309">
        <v>1890130.6000000006</v>
      </c>
      <c r="D7" s="308">
        <f t="shared" si="0"/>
        <v>6034.3999999992084</v>
      </c>
      <c r="E7" s="414">
        <f t="shared" si="1"/>
        <v>0.31925836235862254</v>
      </c>
    </row>
    <row r="8" spans="1:5" ht="23.25" customHeight="1" x14ac:dyDescent="0.2">
      <c r="A8" s="170" t="s">
        <v>7</v>
      </c>
      <c r="B8" s="308">
        <v>3061985.9999999991</v>
      </c>
      <c r="C8" s="308">
        <v>3053292.9999999995</v>
      </c>
      <c r="D8" s="308">
        <f t="shared" si="0"/>
        <v>8692.9999999995343</v>
      </c>
      <c r="E8" s="414">
        <f t="shared" si="1"/>
        <v>0.28470900106866703</v>
      </c>
    </row>
    <row r="9" spans="1:5" ht="23.25" customHeight="1" x14ac:dyDescent="0.2">
      <c r="A9" s="170" t="s">
        <v>8</v>
      </c>
      <c r="B9" s="308">
        <v>3908323.0000000009</v>
      </c>
      <c r="C9" s="308">
        <v>3908173.0000000005</v>
      </c>
      <c r="D9" s="308">
        <f t="shared" si="0"/>
        <v>150.00000000046566</v>
      </c>
      <c r="E9" s="414">
        <f t="shared" si="1"/>
        <v>3.838110544248314E-3</v>
      </c>
    </row>
    <row r="10" spans="1:5" ht="23.25" customHeight="1" x14ac:dyDescent="0.2">
      <c r="A10" s="170" t="s">
        <v>9</v>
      </c>
      <c r="B10" s="308">
        <v>4174568.7999999984</v>
      </c>
      <c r="C10" s="308">
        <v>4173540.6000000015</v>
      </c>
      <c r="D10" s="314">
        <f t="shared" si="0"/>
        <v>1028.1999999969266</v>
      </c>
      <c r="E10" s="414">
        <f t="shared" si="1"/>
        <v>2.4636156648312615E-2</v>
      </c>
    </row>
    <row r="11" spans="1:5" ht="23.25" customHeight="1" x14ac:dyDescent="0.2">
      <c r="A11" s="170" t="s">
        <v>10</v>
      </c>
      <c r="B11" s="308">
        <v>1173311</v>
      </c>
      <c r="C11" s="308">
        <v>1172519</v>
      </c>
      <c r="D11" s="314">
        <f t="shared" si="0"/>
        <v>792</v>
      </c>
      <c r="E11" s="414">
        <f t="shared" si="1"/>
        <v>6.7546879837341658E-2</v>
      </c>
    </row>
    <row r="12" spans="1:5" ht="23.25" customHeight="1" x14ac:dyDescent="0.2">
      <c r="A12" s="170" t="s">
        <v>11</v>
      </c>
      <c r="B12" s="308">
        <v>350805.70000000007</v>
      </c>
      <c r="C12" s="308">
        <v>349580.89999999991</v>
      </c>
      <c r="D12" s="314">
        <f t="shared" si="0"/>
        <v>1224.800000000163</v>
      </c>
      <c r="E12" s="414">
        <f t="shared" si="1"/>
        <v>0.3503623910803374</v>
      </c>
    </row>
    <row r="13" spans="1:5" ht="23.25" customHeight="1" x14ac:dyDescent="0.2">
      <c r="A13" s="170" t="s">
        <v>12</v>
      </c>
      <c r="B13" s="308">
        <v>116100</v>
      </c>
      <c r="C13" s="308">
        <v>115774.99999999999</v>
      </c>
      <c r="D13" s="314">
        <f t="shared" si="0"/>
        <v>325.00000000001455</v>
      </c>
      <c r="E13" s="414">
        <f t="shared" si="1"/>
        <v>0.28071690779530523</v>
      </c>
    </row>
    <row r="14" spans="1:5" ht="23.25" customHeight="1" x14ac:dyDescent="0.2">
      <c r="A14" s="170" t="s">
        <v>13</v>
      </c>
      <c r="B14" s="308">
        <v>1018507.75</v>
      </c>
      <c r="C14" s="308">
        <v>913907.74999999988</v>
      </c>
      <c r="D14" s="314">
        <f t="shared" si="0"/>
        <v>104600.00000000012</v>
      </c>
      <c r="E14" s="414">
        <f t="shared" si="1"/>
        <v>11.445356492490641</v>
      </c>
    </row>
    <row r="15" spans="1:5" ht="23.25" customHeight="1" x14ac:dyDescent="0.2">
      <c r="A15" s="170" t="s">
        <v>14</v>
      </c>
      <c r="B15" s="308">
        <v>247986.8</v>
      </c>
      <c r="C15" s="308">
        <v>247974.80000000002</v>
      </c>
      <c r="D15" s="314">
        <f t="shared" si="0"/>
        <v>11.999999999970896</v>
      </c>
      <c r="E15" s="414">
        <f t="shared" si="1"/>
        <v>4.8392014027114428E-3</v>
      </c>
    </row>
    <row r="16" spans="1:5" ht="23.25" customHeight="1" x14ac:dyDescent="0.2">
      <c r="A16" s="170" t="s">
        <v>15</v>
      </c>
      <c r="B16" s="310">
        <v>637865.99999999977</v>
      </c>
      <c r="C16" s="310">
        <v>637661</v>
      </c>
      <c r="D16" s="314">
        <f t="shared" si="0"/>
        <v>204.99999999976717</v>
      </c>
      <c r="E16" s="414">
        <f t="shared" si="1"/>
        <v>3.2148743611380842E-2</v>
      </c>
    </row>
    <row r="17" spans="1:5" ht="23.25" customHeight="1" x14ac:dyDescent="0.2">
      <c r="A17" s="170" t="s">
        <v>16</v>
      </c>
      <c r="B17" s="311">
        <v>621750.20000000007</v>
      </c>
      <c r="C17" s="311">
        <v>514101.70000000007</v>
      </c>
      <c r="D17" s="314">
        <f t="shared" si="0"/>
        <v>107648.5</v>
      </c>
      <c r="E17" s="414">
        <f t="shared" si="1"/>
        <v>20.939144920158789</v>
      </c>
    </row>
    <row r="18" spans="1:5" ht="23.25" customHeight="1" x14ac:dyDescent="0.2">
      <c r="A18" s="170" t="s">
        <v>17</v>
      </c>
      <c r="B18" s="308">
        <v>405750</v>
      </c>
      <c r="C18" s="308">
        <v>401441</v>
      </c>
      <c r="D18" s="314">
        <f t="shared" si="0"/>
        <v>4309</v>
      </c>
      <c r="E18" s="414">
        <f t="shared" si="1"/>
        <v>1.073383137248064</v>
      </c>
    </row>
    <row r="19" spans="1:5" ht="23.25" customHeight="1" x14ac:dyDescent="0.2">
      <c r="A19" s="150" t="s">
        <v>18</v>
      </c>
      <c r="B19" s="310">
        <v>10207928</v>
      </c>
      <c r="C19" s="310">
        <v>10190735</v>
      </c>
      <c r="D19" s="308">
        <f t="shared" si="0"/>
        <v>17193</v>
      </c>
      <c r="E19" s="414">
        <f t="shared" si="1"/>
        <v>0.16871207032662511</v>
      </c>
    </row>
    <row r="20" spans="1:5" s="357" customFormat="1" ht="33" customHeight="1" thickBot="1" x14ac:dyDescent="0.25">
      <c r="A20" s="222" t="s">
        <v>214</v>
      </c>
      <c r="B20" s="360">
        <v>31970011.050000001</v>
      </c>
      <c r="C20" s="360">
        <v>31717646.150000006</v>
      </c>
      <c r="D20" s="360">
        <f>B20-C20</f>
        <v>252364.89999999478</v>
      </c>
      <c r="E20" s="415">
        <f t="shared" si="1"/>
        <v>0.79566087220502879</v>
      </c>
    </row>
    <row r="21" spans="1:5" ht="35.25" customHeight="1" thickTop="1" x14ac:dyDescent="0.2">
      <c r="A21" s="444" t="s">
        <v>73</v>
      </c>
      <c r="B21" s="444"/>
      <c r="C21" s="444"/>
      <c r="D21" s="444"/>
    </row>
    <row r="22" spans="1:5" ht="36" customHeight="1" x14ac:dyDescent="0.2"/>
    <row r="23" spans="1:5" s="146" customFormat="1" ht="24" customHeight="1" x14ac:dyDescent="0.2">
      <c r="A23" s="263" t="s">
        <v>288</v>
      </c>
      <c r="B23" s="159"/>
      <c r="C23" s="159"/>
      <c r="D23" s="159"/>
      <c r="E23" s="417">
        <v>88</v>
      </c>
    </row>
  </sheetData>
  <mergeCells count="3">
    <mergeCell ref="A3:D3"/>
    <mergeCell ref="A21:D21"/>
    <mergeCell ref="A1:E1"/>
  </mergeCells>
  <printOptions horizontalCentered="1"/>
  <pageMargins left="0.51181102362204722" right="0.51181102362204722" top="0.59055118110236227" bottom="0.19685039370078741" header="0.31496062992125984" footer="0.31496062992125984"/>
  <pageSetup paperSize="9" scale="9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40</vt:i4>
      </vt:variant>
    </vt:vector>
  </HeadingPairs>
  <TitlesOfParts>
    <vt:vector size="84" baseType="lpstr"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26 فارغ (3)</vt:lpstr>
      <vt:lpstr>52</vt:lpstr>
      <vt:lpstr>احتساب الطاقة</vt:lpstr>
      <vt:lpstr>74 و75 الجديد لللإحتساب الجديد</vt:lpstr>
      <vt:lpstr>Sheet1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'25'!Print_Area</vt:lpstr>
      <vt:lpstr>'26'!Print_Area</vt:lpstr>
      <vt:lpstr>'26 فارغ (3)'!Print_Area</vt:lpstr>
      <vt:lpstr>'27'!Print_Area</vt:lpstr>
      <vt:lpstr>'28'!Print_Area</vt:lpstr>
      <vt:lpstr>'29'!Print_Area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  <vt:lpstr>'52'!Print_Area</vt:lpstr>
      <vt:lpstr>'احتساب الطاقة'!Print_Area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hp</cp:lastModifiedBy>
  <cp:lastPrinted>2024-11-13T04:20:23Z</cp:lastPrinted>
  <dcterms:created xsi:type="dcterms:W3CDTF">2012-02-17T06:40:12Z</dcterms:created>
  <dcterms:modified xsi:type="dcterms:W3CDTF">2024-11-13T04:22:58Z</dcterms:modified>
</cp:coreProperties>
</file>